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avbgs.sharepoint.com/sites/3945-O-JDAV-Landesverbandsteam-Nordrhein-Westfalen/Freigegebene Dokumente/General/Webseite/2026_Umzug/Dateien Upload/"/>
    </mc:Choice>
  </mc:AlternateContent>
  <xr:revisionPtr revIDLastSave="0" documentId="13_ncr:1_{31BD87EF-7AE2-4141-88BF-FC147632F2A7}" xr6:coauthVersionLast="47" xr6:coauthVersionMax="47" xr10:uidLastSave="{00000000-0000-0000-0000-000000000000}"/>
  <bookViews>
    <workbookView xWindow="-120" yWindow="-120" windowWidth="29040" windowHeight="15720" xr2:uid="{F7586D40-83AE-4A24-AD8B-B1B40866FD0E}"/>
  </bookViews>
  <sheets>
    <sheet name="Fußabdruck Mobilität" sheetId="3" r:id="rId1"/>
    <sheet name="Fußabdruck Essen" sheetId="9" r:id="rId2"/>
    <sheet name="Fußabdruck Getränke" sheetId="10" r:id="rId3"/>
    <sheet name="Info Saisonkalender Gemüse" sheetId="4" r:id="rId4"/>
    <sheet name="Info Saisonkalender Salat" sheetId="7" r:id="rId5"/>
    <sheet name="Info Saisonkalender Obst" sheetId="6" r:id="rId6"/>
    <sheet name="Info Essen"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0" l="1"/>
  <c r="I7" i="10"/>
  <c r="I8" i="10"/>
  <c r="I5" i="9" l="1"/>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4" i="9"/>
  <c r="I9" i="10"/>
  <c r="I11" i="10" s="1"/>
  <c r="I123" i="9" l="1"/>
  <c r="I8" i="3"/>
  <c r="J26" i="3"/>
  <c r="I26" i="3"/>
  <c r="J24" i="3"/>
  <c r="J25" i="3"/>
  <c r="I24" i="3"/>
  <c r="I25" i="3"/>
  <c r="I23" i="3"/>
  <c r="J23" i="3"/>
  <c r="I22" i="3"/>
  <c r="J22" i="3"/>
  <c r="I20" i="3"/>
  <c r="J20" i="3"/>
  <c r="I21" i="3"/>
  <c r="J21" i="3"/>
  <c r="I19" i="3"/>
  <c r="J19" i="3"/>
  <c r="J6" i="3"/>
  <c r="J7" i="3"/>
  <c r="J8" i="3"/>
  <c r="J9" i="3"/>
  <c r="J10" i="3"/>
  <c r="J11" i="3"/>
  <c r="J12" i="3"/>
  <c r="J13" i="3"/>
  <c r="J14" i="3"/>
  <c r="J15" i="3"/>
  <c r="J16" i="3"/>
  <c r="J17" i="3"/>
  <c r="J18" i="3"/>
  <c r="I6" i="3"/>
  <c r="I7" i="3"/>
  <c r="I9" i="3"/>
  <c r="I10" i="3"/>
  <c r="I11" i="3"/>
  <c r="I12" i="3"/>
  <c r="I13" i="3"/>
  <c r="I14" i="3"/>
  <c r="I15" i="3"/>
  <c r="I16" i="3"/>
  <c r="I17" i="3"/>
  <c r="I18" i="3"/>
  <c r="I5" i="3"/>
  <c r="J5" i="3"/>
  <c r="J28" i="3" l="1"/>
  <c r="I28" i="3"/>
</calcChain>
</file>

<file path=xl/sharedStrings.xml><?xml version="1.0" encoding="utf-8"?>
<sst xmlns="http://schemas.openxmlformats.org/spreadsheetml/2006/main" count="500" uniqueCount="204">
  <si>
    <t>Menge</t>
  </si>
  <si>
    <t>Einheit</t>
  </si>
  <si>
    <t>CO2-Emission [kg]</t>
  </si>
  <si>
    <t>kg</t>
  </si>
  <si>
    <t>Butter</t>
  </si>
  <si>
    <t>Butter&amp;Margarine</t>
  </si>
  <si>
    <t>Halbfettmargarine</t>
  </si>
  <si>
    <t>Olivenöl</t>
  </si>
  <si>
    <t>Rapsöl</t>
  </si>
  <si>
    <t>Sonnenblumenöl</t>
  </si>
  <si>
    <t>Vollfettmargarine</t>
  </si>
  <si>
    <t>Veganes Streichfett</t>
  </si>
  <si>
    <t>Fisch (frisch)</t>
  </si>
  <si>
    <t>Fisch (gefroren)</t>
  </si>
  <si>
    <t>Hamburger Patty (gefroren)</t>
  </si>
  <si>
    <t>Hähnchenfleisch (frisch)</t>
  </si>
  <si>
    <t>Hähnchenfleisch (gefroren)</t>
  </si>
  <si>
    <t>Putenfleisch</t>
  </si>
  <si>
    <t>Schweinefleisch</t>
  </si>
  <si>
    <t>Wurst (Aufschnitt)</t>
  </si>
  <si>
    <t>Würstchen</t>
  </si>
  <si>
    <t>Aubergine</t>
  </si>
  <si>
    <t>Blumenkohl</t>
  </si>
  <si>
    <t>Brokoli (frisch)</t>
  </si>
  <si>
    <t>Brokoli (gefroren)</t>
  </si>
  <si>
    <t>Champignons (frisch)</t>
  </si>
  <si>
    <t>Champignons (Dose)</t>
  </si>
  <si>
    <t>Eisbergsalat</t>
  </si>
  <si>
    <t>Feldsalat</t>
  </si>
  <si>
    <t>Fenchel</t>
  </si>
  <si>
    <t>Grünkohl (frisch)</t>
  </si>
  <si>
    <t>Grünkohl (Glas)</t>
  </si>
  <si>
    <t>Gurke</t>
  </si>
  <si>
    <t>Möhre</t>
  </si>
  <si>
    <t>Kartoffel</t>
  </si>
  <si>
    <t>Kohlrabi</t>
  </si>
  <si>
    <t>Kürbis</t>
  </si>
  <si>
    <t>Lauch</t>
  </si>
  <si>
    <t>Mais (Dose)</t>
  </si>
  <si>
    <t>Paprika</t>
  </si>
  <si>
    <t>Rettich</t>
  </si>
  <si>
    <t>Rosenkohl (frisch)</t>
  </si>
  <si>
    <t>Rosenkohl (gefroren)</t>
  </si>
  <si>
    <t>Rucola</t>
  </si>
  <si>
    <t>Sellerie</t>
  </si>
  <si>
    <t>Spargel (grün/weiß)</t>
  </si>
  <si>
    <t>Spinat (gefroren)</t>
  </si>
  <si>
    <t>Spinat (frisch)</t>
  </si>
  <si>
    <t>Süßkartoffel</t>
  </si>
  <si>
    <t>Tomaten (Gewächshaus)</t>
  </si>
  <si>
    <t>Tomaten (frisch)</t>
  </si>
  <si>
    <t>Tomaten (Dose)</t>
  </si>
  <si>
    <t>Zucchini</t>
  </si>
  <si>
    <t>Wirsing</t>
  </si>
  <si>
    <t>Zwiebeln</t>
  </si>
  <si>
    <t>Brötchen</t>
  </si>
  <si>
    <t>Bulgur</t>
  </si>
  <si>
    <t>Couscous</t>
  </si>
  <si>
    <t>Haferflocken</t>
  </si>
  <si>
    <t>Hirse</t>
  </si>
  <si>
    <t>Nudeln (hell)</t>
  </si>
  <si>
    <t>Nudeln (vollkorn)</t>
  </si>
  <si>
    <t>Reis</t>
  </si>
  <si>
    <t>Toastbrot</t>
  </si>
  <si>
    <t>Brot</t>
  </si>
  <si>
    <t>Weizenmehl</t>
  </si>
  <si>
    <t>Bohnen (frisch)</t>
  </si>
  <si>
    <t>Bohnen (Dose)</t>
  </si>
  <si>
    <t>Erbsen (frisch)</t>
  </si>
  <si>
    <t>Erbsen (Dose)</t>
  </si>
  <si>
    <t>Kichererbsen (Dose)</t>
  </si>
  <si>
    <t>Linsen</t>
  </si>
  <si>
    <t>Linsen (Dose)</t>
  </si>
  <si>
    <t>Erdnüsse</t>
  </si>
  <si>
    <t>Tofu</t>
  </si>
  <si>
    <t>Milch</t>
  </si>
  <si>
    <t>Joghurt</t>
  </si>
  <si>
    <t>Käse</t>
  </si>
  <si>
    <t>Frischkäse</t>
  </si>
  <si>
    <t>Creme Fraiche</t>
  </si>
  <si>
    <t>Sahne</t>
  </si>
  <si>
    <t>Saure Sahne</t>
  </si>
  <si>
    <t>Schmand</t>
  </si>
  <si>
    <t>Mozzarella</t>
  </si>
  <si>
    <t>Magerquark</t>
  </si>
  <si>
    <t>Ananas (frisch)</t>
  </si>
  <si>
    <t>Ananas (Dose)</t>
  </si>
  <si>
    <t>Apfel</t>
  </si>
  <si>
    <t>Aprikose (Dose)</t>
  </si>
  <si>
    <t>Aprikose (frisch)</t>
  </si>
  <si>
    <t>Avokado</t>
  </si>
  <si>
    <t>Banane</t>
  </si>
  <si>
    <t>Birne</t>
  </si>
  <si>
    <t>Brombeeren</t>
  </si>
  <si>
    <t>Erdbeeren (frisch)</t>
  </si>
  <si>
    <t>Erbeeren (gefroren)</t>
  </si>
  <si>
    <t>Heidelbeeren (frisch)</t>
  </si>
  <si>
    <t>Heidelbeeren (gefroren)</t>
  </si>
  <si>
    <t>Himbeeren (risch)</t>
  </si>
  <si>
    <t>Himbeeren (gefroren)</t>
  </si>
  <si>
    <t>Kirschen</t>
  </si>
  <si>
    <t>Kiwi</t>
  </si>
  <si>
    <t>Mango</t>
  </si>
  <si>
    <t>Nektarine</t>
  </si>
  <si>
    <t>Orange</t>
  </si>
  <si>
    <t>Pfirsich (frisch)</t>
  </si>
  <si>
    <t>Pfirsich (Dose)</t>
  </si>
  <si>
    <t>Pflaume</t>
  </si>
  <si>
    <t>Rosinen</t>
  </si>
  <si>
    <t>Wassermelone</t>
  </si>
  <si>
    <t>Weintrauben</t>
  </si>
  <si>
    <t>Zitrone</t>
  </si>
  <si>
    <t>Honig</t>
  </si>
  <si>
    <t>Kokosmilch</t>
  </si>
  <si>
    <t>Zucker</t>
  </si>
  <si>
    <t>Quelle: https://www.klimatarier.com/de/CO2_Rechner</t>
  </si>
  <si>
    <t>Fortbewegungsmittel</t>
  </si>
  <si>
    <t>Strecke [km]</t>
  </si>
  <si>
    <t>E-Auto</t>
  </si>
  <si>
    <t>Quelle: https://www.regional-saisonal.de/saisonkalender</t>
  </si>
  <si>
    <t>Wie wurden die Lebensmittel-Emissionen berechnet?</t>
  </si>
  <si>
    <t xml:space="preserve">Quelle: https://www.quarks.de/umwelt/klimawandel/co2-rechner-fuer-auto-flugzeug-und-co/ </t>
  </si>
  <si>
    <t xml:space="preserve">Wie sind wir mobil? </t>
  </si>
  <si>
    <t>Verbrauch</t>
  </si>
  <si>
    <t>Treibstoff</t>
  </si>
  <si>
    <t>Benzin</t>
  </si>
  <si>
    <t>Pkw</t>
  </si>
  <si>
    <t xml:space="preserve">Diesel </t>
  </si>
  <si>
    <t>Anzahl Personen</t>
  </si>
  <si>
    <t>CO2-Emissionen</t>
  </si>
  <si>
    <t>Pro Person [kg]</t>
  </si>
  <si>
    <t>Fernlinienbus</t>
  </si>
  <si>
    <t>Benzin-Elektro</t>
  </si>
  <si>
    <t>4 l / 100 km</t>
  </si>
  <si>
    <t>5 l / 100 km</t>
  </si>
  <si>
    <t>6 l / 100 km</t>
  </si>
  <si>
    <t>7 l / 100 km</t>
  </si>
  <si>
    <t>8 l / 100 km</t>
  </si>
  <si>
    <t>9 l / 100 km</t>
  </si>
  <si>
    <t>10 l / 100 km</t>
  </si>
  <si>
    <t>Elektro</t>
  </si>
  <si>
    <t>Plug-In-Hybrid (klein)</t>
  </si>
  <si>
    <t xml:space="preserve">*Angenommender Durchschnittsverbrauch für ein kleines bzw. mittelgroßes Auto </t>
  </si>
  <si>
    <t>Plug-In-Hybrid (mittel)</t>
  </si>
  <si>
    <t>2,6 l Benzin, 8,4 kWh Strom*</t>
  </si>
  <si>
    <t xml:space="preserve">ÖPNV </t>
  </si>
  <si>
    <t>-</t>
  </si>
  <si>
    <t>Pedelec / E-Bike</t>
  </si>
  <si>
    <t>Bahn, Fernverkehr (IC oder ICE)</t>
  </si>
  <si>
    <t>3 l Benzin, 11 kWh Strom*</t>
  </si>
  <si>
    <t>16,6 kWh Strom*</t>
  </si>
  <si>
    <t>21,5 kWh Strom*</t>
  </si>
  <si>
    <t>Insgesamt* [kg]</t>
  </si>
  <si>
    <t>*alle Personen der eigenen Gruppe zusammen</t>
  </si>
  <si>
    <t xml:space="preserve">Erklärung: </t>
  </si>
  <si>
    <t xml:space="preserve">Bei ÖPNV, Zügen und Fernbussen sind die Werte (links) auf eine Person runtergerechnet, weshalb diese bei den "Emissionen Insgesamt" (rechts) zusammengerechnet werden müssen, um die "Gruppenemssionen" herauszubekommen. </t>
  </si>
  <si>
    <t>Lebensmittel</t>
  </si>
  <si>
    <t>Hackfleisch (gemischt)</t>
  </si>
  <si>
    <t>Rindfleisch</t>
  </si>
  <si>
    <r>
      <t>Eier (1 Ei Größe M ca. 58 Gramm</t>
    </r>
    <r>
      <rPr>
        <vertAlign val="superscript"/>
        <sz val="11"/>
        <color theme="1"/>
        <rFont val="Tahoma"/>
        <family val="2"/>
      </rPr>
      <t>1</t>
    </r>
    <r>
      <rPr>
        <sz val="11"/>
        <color theme="1"/>
        <rFont val="Tahoma"/>
        <family val="2"/>
      </rPr>
      <t>)</t>
    </r>
  </si>
  <si>
    <t xml:space="preserve">Summe: </t>
  </si>
  <si>
    <r>
      <t xml:space="preserve">(bitte </t>
    </r>
    <r>
      <rPr>
        <b/>
        <sz val="8"/>
        <color theme="9"/>
        <rFont val="Tahoma"/>
        <family val="2"/>
      </rPr>
      <t>Strecke</t>
    </r>
    <r>
      <rPr>
        <b/>
        <sz val="8"/>
        <color theme="1"/>
        <rFont val="Tahoma"/>
        <family val="2"/>
      </rPr>
      <t xml:space="preserve"> &amp; </t>
    </r>
    <r>
      <rPr>
        <b/>
        <sz val="8"/>
        <color theme="8"/>
        <rFont val="Tahoma"/>
        <family val="2"/>
      </rPr>
      <t>Personenanzahl</t>
    </r>
    <r>
      <rPr>
        <b/>
        <sz val="8"/>
        <color theme="1"/>
        <rFont val="Tahoma"/>
        <family val="2"/>
      </rPr>
      <t xml:space="preserve"> aller durchgeführten Fahrten eintragen)</t>
    </r>
  </si>
  <si>
    <t xml:space="preserve">Unsere Ausfahrt: </t>
  </si>
  <si>
    <t>Ein Auto verursacht eine bestimmte Emissions-Menge pro 100 km, deshalb werden die Emissionen für den Wert "Pro Person" durch die Personen geteilt.</t>
  </si>
  <si>
    <t>Fette &amp; Öle</t>
  </si>
  <si>
    <t>Fisch &amp; Fleisch</t>
  </si>
  <si>
    <t>Andere tierische Produkte</t>
  </si>
  <si>
    <t>Gemüse &amp; Pilze</t>
  </si>
  <si>
    <t>Walnüsse</t>
  </si>
  <si>
    <t>Hülsenfrüchte &amp; Nüsse</t>
  </si>
  <si>
    <t>Getreideprodukte</t>
  </si>
  <si>
    <t>Obst</t>
  </si>
  <si>
    <t>Puderzucker</t>
  </si>
  <si>
    <t>Sojamilch</t>
  </si>
  <si>
    <t>Sonstiges</t>
  </si>
  <si>
    <t xml:space="preserve">Einheit </t>
  </si>
  <si>
    <t xml:space="preserve">Was essen wir? </t>
  </si>
  <si>
    <t>Was trinken wir?</t>
  </si>
  <si>
    <t>Form</t>
  </si>
  <si>
    <t>Bemerkung</t>
  </si>
  <si>
    <t>*Es sind immer CO2-Äquivalente gemeint (Siehe Tabellenblatt "Info Essen")</t>
  </si>
  <si>
    <t>Glas - Mehrweg</t>
  </si>
  <si>
    <t>PET - Mehrweg</t>
  </si>
  <si>
    <t>PET - Einweg</t>
  </si>
  <si>
    <t>Alu-Dose</t>
  </si>
  <si>
    <t>CO2-Emission [kg]*</t>
  </si>
  <si>
    <t xml:space="preserve">Getränke </t>
  </si>
  <si>
    <t>Liter</t>
  </si>
  <si>
    <t xml:space="preserve">CO2-Emission [kg]* </t>
  </si>
  <si>
    <t>CO2-Emission[kg]*</t>
  </si>
  <si>
    <t xml:space="preserve">Quelle: Deutsche Umwelthilfe (2017): Mehrweg- und Einweggetränkeverpackungen. Fakten zu Ökobilanzergebnissen. </t>
  </si>
  <si>
    <r>
      <rPr>
        <vertAlign val="superscript"/>
        <sz val="8"/>
        <color theme="1"/>
        <rFont val="Tahoma"/>
        <family val="2"/>
      </rPr>
      <t>1</t>
    </r>
    <r>
      <rPr>
        <sz val="8"/>
        <color theme="1"/>
        <rFont val="Tahoma"/>
        <family val="2"/>
      </rPr>
      <t>Quelle: https://www.lebensmittelklarheit.de/forum/gewichtsklasse-von-eiern</t>
    </r>
  </si>
  <si>
    <t>Info</t>
  </si>
  <si>
    <t>Grundlage: Typische 0,7 l Mehrwegflasche für Mineralwasser &amp; Co.</t>
  </si>
  <si>
    <t xml:space="preserve">Grundlage: Typische 1 l Mehrwegflasche </t>
  </si>
  <si>
    <t xml:space="preserve">Grundlage: Typische 1,5 Liter Flasche </t>
  </si>
  <si>
    <r>
      <t>Verpackungen</t>
    </r>
    <r>
      <rPr>
        <u/>
        <sz val="12"/>
        <color theme="1"/>
        <rFont val="Tahoma"/>
        <family val="2"/>
      </rPr>
      <t xml:space="preserve"> </t>
    </r>
  </si>
  <si>
    <t>Achtet bei euren Getränkeeinkäufen auch auf Regionalität! Umso weiter das Getränk transportiert werden musste, desto schlechter schneiden schwere Stoffe wie Glas und desto besser schneidet die leichte PET Verpackung ab. Glas ist aber normalerweise die bessere Wahl, auch was die Plastikverschmutzung der Umwelt angeht. Die beste Wahl ist also der Apfelsaft in der Glasflasche aus dem Nachbarort.</t>
  </si>
  <si>
    <t>Hier sind nur die Verpackungen für die jeweiligen Getränke gemeint, nicht der Inhalt! Trotzdem bezieht sich die Mengenangabe der Einfachheit halber auf die Menge (Liter) des Getränks.</t>
  </si>
  <si>
    <t xml:space="preserve">Interessante Fakten über CO2-Bilanzen von Nahrungsmitteln </t>
  </si>
  <si>
    <t>Brühe (Gemüse- oder Hühner-, Pulver)</t>
  </si>
  <si>
    <r>
      <t xml:space="preserve">Unser Einkauf: </t>
    </r>
    <r>
      <rPr>
        <sz val="8"/>
        <color theme="1"/>
        <rFont val="Tahoma"/>
        <family val="2"/>
      </rPr>
      <t xml:space="preserve">(Bitte die </t>
    </r>
    <r>
      <rPr>
        <b/>
        <sz val="8"/>
        <color theme="8"/>
        <rFont val="Tahoma"/>
        <family val="2"/>
      </rPr>
      <t>Menge</t>
    </r>
    <r>
      <rPr>
        <sz val="8"/>
        <color theme="1"/>
        <rFont val="Tahoma"/>
        <family val="2"/>
      </rPr>
      <t xml:space="preserve"> eingeben)</t>
    </r>
  </si>
  <si>
    <t>Summe:</t>
  </si>
  <si>
    <t xml:space="preserve">Die Studien zu Getränken sind alle sehr unterschiedlich und liefern keine belastbaren Daten. Deshalb gibt es hierzu keinen Rechner, sondern wieder den Tipp: so regional und unverarbeitet (industrielle Verarbeitung benötigt immer Energie und andere Ressourcen) wie möglich! Außerdem fällt bei Getränken die Kühlung stark ins Gewicht.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</si>
</sst>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b/>
      <sz val="16"/>
      <color theme="1"/>
      <name val="Tahoma"/>
      <family val="2"/>
    </font>
    <font>
      <sz val="11"/>
      <color theme="1"/>
      <name val="Tahoma"/>
      <family val="2"/>
    </font>
    <font>
      <b/>
      <sz val="12"/>
      <color theme="1"/>
      <name val="Tahoma"/>
      <family val="2"/>
    </font>
    <font>
      <b/>
      <sz val="8"/>
      <color theme="1"/>
      <name val="Tahoma"/>
      <family val="2"/>
    </font>
    <font>
      <sz val="8"/>
      <color theme="1"/>
      <name val="Tahoma"/>
      <family val="2"/>
    </font>
    <font>
      <b/>
      <sz val="8"/>
      <color theme="9"/>
      <name val="Tahoma"/>
      <family val="2"/>
    </font>
    <font>
      <b/>
      <sz val="8"/>
      <color theme="8"/>
      <name val="Tahoma"/>
      <family val="2"/>
    </font>
    <font>
      <vertAlign val="superscript"/>
      <sz val="11"/>
      <color theme="1"/>
      <name val="Tahoma"/>
      <family val="2"/>
    </font>
    <font>
      <b/>
      <sz val="11"/>
      <color theme="1"/>
      <name val="Tahoma"/>
      <family val="2"/>
    </font>
    <font>
      <sz val="12"/>
      <color theme="1"/>
      <name val="Calibri"/>
      <family val="2"/>
      <scheme val="minor"/>
    </font>
    <font>
      <sz val="20"/>
      <color theme="7"/>
      <name val="Tahoma"/>
      <family val="2"/>
    </font>
    <font>
      <sz val="20"/>
      <color rgb="FFFF0000"/>
      <name val="Tahoma"/>
      <family val="2"/>
    </font>
    <font>
      <sz val="14"/>
      <color rgb="FF0070C0"/>
      <name val="Tahoma"/>
      <family val="2"/>
    </font>
    <font>
      <sz val="20"/>
      <color rgb="FF00B050"/>
      <name val="Tahoma"/>
      <family val="2"/>
    </font>
    <font>
      <sz val="14"/>
      <color rgb="FF92D050"/>
      <name val="Tahoma"/>
      <family val="2"/>
    </font>
    <font>
      <sz val="20"/>
      <color theme="5" tint="-0.499984740745262"/>
      <name val="Tahoma"/>
      <family val="2"/>
    </font>
    <font>
      <sz val="20"/>
      <color rgb="FFFF0066"/>
      <name val="Tahoma"/>
      <family val="2"/>
    </font>
    <font>
      <sz val="18"/>
      <color rgb="FF7030A0"/>
      <name val="Calibri"/>
      <family val="2"/>
      <scheme val="minor"/>
    </font>
    <font>
      <b/>
      <sz val="20"/>
      <color theme="1"/>
      <name val="Tahoma"/>
      <family val="2"/>
    </font>
    <font>
      <b/>
      <u/>
      <sz val="12"/>
      <color theme="1"/>
      <name val="Tahoma"/>
      <family val="2"/>
    </font>
    <font>
      <vertAlign val="superscript"/>
      <sz val="8"/>
      <color theme="1"/>
      <name val="Tahoma"/>
      <family val="2"/>
    </font>
    <font>
      <u/>
      <sz val="12"/>
      <color theme="1"/>
      <name val="Tahoma"/>
      <family val="2"/>
    </font>
    <font>
      <sz val="8"/>
      <name val="Tahoma"/>
      <family val="2"/>
    </font>
    <font>
      <sz val="8"/>
      <color rgb="FFFF0000"/>
      <name val="Tahoma"/>
      <family val="2"/>
    </font>
    <font>
      <b/>
      <sz val="16"/>
      <name val="Tahoma"/>
      <family val="2"/>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2"/>
        <bgColor indexed="64"/>
      </patternFill>
    </fill>
    <fill>
      <patternFill patternType="solid">
        <fgColor theme="8" tint="0.39997558519241921"/>
        <bgColor indexed="64"/>
      </patternFill>
    </fill>
  </fills>
  <borders count="4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theme="4"/>
      </left>
      <right/>
      <top style="medium">
        <color theme="4"/>
      </top>
      <bottom style="thin">
        <color auto="1"/>
      </bottom>
      <diagonal/>
    </border>
    <border>
      <left/>
      <right/>
      <top style="medium">
        <color theme="4"/>
      </top>
      <bottom style="thin">
        <color auto="1"/>
      </bottom>
      <diagonal/>
    </border>
    <border>
      <left/>
      <right style="medium">
        <color theme="4"/>
      </right>
      <top style="medium">
        <color theme="4"/>
      </top>
      <bottom style="thin">
        <color auto="1"/>
      </bottom>
      <diagonal/>
    </border>
    <border>
      <left style="medium">
        <color theme="4"/>
      </left>
      <right/>
      <top style="thin">
        <color auto="1"/>
      </top>
      <bottom style="thin">
        <color auto="1"/>
      </bottom>
      <diagonal/>
    </border>
    <border>
      <left/>
      <right/>
      <top style="thin">
        <color auto="1"/>
      </top>
      <bottom style="thin">
        <color auto="1"/>
      </bottom>
      <diagonal/>
    </border>
    <border>
      <left/>
      <right style="medium">
        <color theme="4"/>
      </right>
      <top style="thin">
        <color auto="1"/>
      </top>
      <bottom style="thin">
        <color auto="1"/>
      </bottom>
      <diagonal/>
    </border>
    <border>
      <left style="medium">
        <color theme="4"/>
      </left>
      <right/>
      <top style="thin">
        <color auto="1"/>
      </top>
      <bottom style="medium">
        <color theme="4"/>
      </bottom>
      <diagonal/>
    </border>
    <border>
      <left/>
      <right/>
      <top style="thin">
        <color auto="1"/>
      </top>
      <bottom style="medium">
        <color theme="4"/>
      </bottom>
      <diagonal/>
    </border>
    <border>
      <left/>
      <right style="medium">
        <color theme="4"/>
      </right>
      <top style="thin">
        <color auto="1"/>
      </top>
      <bottom style="medium">
        <color theme="4"/>
      </bottom>
      <diagonal/>
    </border>
    <border>
      <left/>
      <right/>
      <top style="double">
        <color auto="1"/>
      </top>
      <bottom/>
      <diagonal/>
    </border>
    <border>
      <left/>
      <right style="medium">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medium">
        <color auto="1"/>
      </top>
      <bottom/>
      <diagonal/>
    </border>
    <border>
      <left/>
      <right style="thin">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style="medium">
        <color theme="4"/>
      </top>
      <bottom/>
      <diagonal/>
    </border>
    <border>
      <left style="medium">
        <color theme="4"/>
      </left>
      <right/>
      <top style="medium">
        <color theme="4"/>
      </top>
      <bottom/>
      <diagonal/>
    </border>
    <border>
      <left/>
      <right style="medium">
        <color theme="4"/>
      </right>
      <top style="medium">
        <color theme="4"/>
      </top>
      <bottom/>
      <diagonal/>
    </border>
  </borders>
  <cellStyleXfs count="1">
    <xf numFmtId="0" fontId="0" fillId="0" borderId="0"/>
  </cellStyleXfs>
  <cellXfs count="136">
    <xf numFmtId="0" fontId="0" fillId="0" borderId="0" xfId="0"/>
    <xf numFmtId="0" fontId="1" fillId="0" borderId="0" xfId="0" applyFont="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164" fontId="2" fillId="0" borderId="6" xfId="0" applyNumberFormat="1"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3" fillId="0" borderId="13" xfId="0" applyFont="1" applyBorder="1"/>
    <xf numFmtId="0" fontId="3" fillId="0" borderId="14" xfId="0" applyFont="1" applyBorder="1"/>
    <xf numFmtId="0" fontId="3" fillId="0" borderId="15" xfId="0" applyFont="1" applyBorder="1"/>
    <xf numFmtId="0" fontId="2" fillId="0" borderId="16" xfId="0" applyFont="1" applyBorder="1"/>
    <xf numFmtId="0" fontId="2" fillId="0" borderId="17" xfId="0" applyFont="1" applyBorder="1"/>
    <xf numFmtId="0" fontId="2" fillId="0" borderId="18" xfId="0" applyFont="1" applyBorder="1"/>
    <xf numFmtId="0" fontId="3" fillId="0" borderId="0" xfId="0" applyFont="1"/>
    <xf numFmtId="0" fontId="4" fillId="0" borderId="0" xfId="0" applyFont="1"/>
    <xf numFmtId="0" fontId="5" fillId="0" borderId="0" xfId="0" applyFont="1"/>
    <xf numFmtId="0" fontId="2" fillId="0" borderId="13" xfId="0" applyFont="1" applyBorder="1"/>
    <xf numFmtId="0" fontId="2" fillId="0" borderId="14" xfId="0" applyFont="1" applyBorder="1"/>
    <xf numFmtId="0" fontId="2" fillId="0" borderId="15" xfId="0" applyFont="1" applyBorder="1"/>
    <xf numFmtId="0" fontId="2" fillId="2" borderId="1" xfId="0" applyFont="1" applyFill="1" applyBorder="1"/>
    <xf numFmtId="0" fontId="2" fillId="2" borderId="4" xfId="0" applyFont="1" applyFill="1" applyBorder="1"/>
    <xf numFmtId="0" fontId="2" fillId="2" borderId="16" xfId="0" applyFont="1" applyFill="1" applyBorder="1"/>
    <xf numFmtId="0" fontId="2" fillId="2" borderId="7" xfId="0" applyFont="1" applyFill="1" applyBorder="1"/>
    <xf numFmtId="0" fontId="2" fillId="2" borderId="13" xfId="0" applyFont="1" applyFill="1" applyBorder="1"/>
    <xf numFmtId="0" fontId="2" fillId="3" borderId="2" xfId="0" applyFont="1" applyFill="1" applyBorder="1"/>
    <xf numFmtId="0" fontId="2" fillId="3" borderId="5" xfId="0" applyFont="1" applyFill="1" applyBorder="1"/>
    <xf numFmtId="0" fontId="2" fillId="3" borderId="8" xfId="0" applyFont="1" applyFill="1" applyBorder="1"/>
    <xf numFmtId="0" fontId="2" fillId="3" borderId="14" xfId="0" applyFont="1" applyFill="1" applyBorder="1"/>
    <xf numFmtId="0" fontId="4" fillId="0" borderId="21" xfId="0" applyFont="1" applyBorder="1" applyAlignment="1">
      <alignment horizontal="left"/>
    </xf>
    <xf numFmtId="0" fontId="4" fillId="0" borderId="22" xfId="0" applyFont="1" applyBorder="1" applyAlignment="1">
      <alignment horizontal="left"/>
    </xf>
    <xf numFmtId="0" fontId="4" fillId="0" borderId="23" xfId="0" applyFont="1" applyBorder="1" applyAlignment="1">
      <alignment horizontal="left"/>
    </xf>
    <xf numFmtId="0" fontId="9" fillId="0" borderId="30" xfId="0" applyFont="1" applyBorder="1" applyAlignment="1">
      <alignment horizontal="right"/>
    </xf>
    <xf numFmtId="0" fontId="9" fillId="0" borderId="30" xfId="0" applyFont="1" applyBorder="1"/>
    <xf numFmtId="0" fontId="3" fillId="0" borderId="32" xfId="0" applyFont="1" applyBorder="1"/>
    <xf numFmtId="0" fontId="3" fillId="0" borderId="33" xfId="0" applyFont="1" applyBorder="1"/>
    <xf numFmtId="0" fontId="3" fillId="0" borderId="34" xfId="0" applyFont="1" applyBorder="1"/>
    <xf numFmtId="0" fontId="2" fillId="4" borderId="1" xfId="0" applyFont="1" applyFill="1" applyBorder="1"/>
    <xf numFmtId="0" fontId="2" fillId="4" borderId="2" xfId="0" applyFont="1" applyFill="1" applyBorder="1"/>
    <xf numFmtId="0" fontId="2" fillId="4" borderId="3" xfId="0" applyFont="1" applyFill="1" applyBorder="1"/>
    <xf numFmtId="0" fontId="2" fillId="4" borderId="4" xfId="0" applyFont="1" applyFill="1" applyBorder="1"/>
    <xf numFmtId="0" fontId="2" fillId="4" borderId="6" xfId="0" applyFont="1" applyFill="1" applyBorder="1"/>
    <xf numFmtId="0" fontId="2" fillId="4" borderId="7" xfId="0" applyFont="1" applyFill="1" applyBorder="1"/>
    <xf numFmtId="0" fontId="2" fillId="4" borderId="9" xfId="0" applyFont="1" applyFill="1" applyBorder="1"/>
    <xf numFmtId="0" fontId="2" fillId="4" borderId="2" xfId="0" applyFont="1" applyFill="1" applyBorder="1" applyAlignment="1">
      <alignment horizontal="right"/>
    </xf>
    <xf numFmtId="0" fontId="2" fillId="4" borderId="5" xfId="0" applyFont="1" applyFill="1" applyBorder="1" applyAlignment="1">
      <alignment horizontal="right"/>
    </xf>
    <xf numFmtId="0" fontId="2" fillId="4" borderId="8" xfId="0" applyFont="1" applyFill="1" applyBorder="1" applyAlignment="1">
      <alignment horizontal="right"/>
    </xf>
    <xf numFmtId="0" fontId="10" fillId="0" borderId="0" xfId="0" applyFont="1"/>
    <xf numFmtId="0" fontId="19" fillId="0" borderId="0" xfId="0" applyFont="1"/>
    <xf numFmtId="0" fontId="3" fillId="0" borderId="39" xfId="0" applyFont="1" applyBorder="1"/>
    <xf numFmtId="0" fontId="2" fillId="0" borderId="40" xfId="0" applyFont="1" applyBorder="1"/>
    <xf numFmtId="0" fontId="2" fillId="0" borderId="41" xfId="0" applyFont="1" applyBorder="1"/>
    <xf numFmtId="0" fontId="2" fillId="0" borderId="42" xfId="0" applyFont="1" applyBorder="1"/>
    <xf numFmtId="0" fontId="20" fillId="0" borderId="0" xfId="0" applyFont="1"/>
    <xf numFmtId="0" fontId="2" fillId="0" borderId="12" xfId="0" applyFont="1" applyBorder="1" applyAlignment="1">
      <alignment wrapText="1"/>
    </xf>
    <xf numFmtId="0" fontId="2" fillId="0" borderId="40" xfId="0" applyFont="1" applyBorder="1" applyAlignment="1">
      <alignment horizontal="right"/>
    </xf>
    <xf numFmtId="0" fontId="2" fillId="0" borderId="41" xfId="0" applyFont="1" applyBorder="1" applyAlignment="1">
      <alignment horizontal="right"/>
    </xf>
    <xf numFmtId="0" fontId="2" fillId="0" borderId="42" xfId="0" applyFont="1" applyBorder="1" applyAlignment="1">
      <alignment horizontal="right"/>
    </xf>
    <xf numFmtId="0" fontId="2" fillId="0" borderId="2"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4" fillId="0" borderId="0" xfId="0" applyFont="1" applyAlignment="1">
      <alignment horizontal="left" wrapText="1"/>
    </xf>
    <xf numFmtId="0" fontId="25" fillId="0" borderId="0" xfId="0" applyFont="1"/>
    <xf numFmtId="0" fontId="2" fillId="4" borderId="5" xfId="0" applyFont="1" applyFill="1" applyBorder="1"/>
    <xf numFmtId="0" fontId="2" fillId="4" borderId="8" xfId="0" applyFont="1" applyFill="1" applyBorder="1"/>
    <xf numFmtId="0" fontId="2" fillId="4" borderId="11" xfId="0" applyFont="1" applyFill="1" applyBorder="1" applyAlignment="1">
      <alignment horizontal="right"/>
    </xf>
    <xf numFmtId="0" fontId="2" fillId="4" borderId="17" xfId="0" applyFont="1" applyFill="1" applyBorder="1" applyAlignment="1">
      <alignment horizontal="right"/>
    </xf>
    <xf numFmtId="0" fontId="2" fillId="5" borderId="10" xfId="0" applyFont="1" applyFill="1" applyBorder="1"/>
    <xf numFmtId="0" fontId="2" fillId="5" borderId="4" xfId="0" applyFont="1" applyFill="1" applyBorder="1"/>
    <xf numFmtId="0" fontId="2" fillId="5" borderId="16" xfId="0" applyFont="1" applyFill="1" applyBorder="1"/>
    <xf numFmtId="0" fontId="2" fillId="5" borderId="1" xfId="0" applyFont="1" applyFill="1" applyBorder="1"/>
    <xf numFmtId="0" fontId="2" fillId="5" borderId="7" xfId="0" applyFont="1" applyFill="1" applyBorder="1"/>
    <xf numFmtId="0" fontId="2" fillId="0" borderId="30" xfId="0" applyFont="1" applyBorder="1"/>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18" xfId="0" applyFont="1" applyFill="1" applyBorder="1" applyAlignment="1">
      <alignment vertical="center"/>
    </xf>
    <xf numFmtId="0" fontId="2" fillId="0" borderId="3"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30" xfId="0" applyFont="1" applyBorder="1" applyAlignment="1">
      <alignment vertical="center"/>
    </xf>
    <xf numFmtId="0" fontId="2" fillId="0" borderId="11" xfId="0" applyFont="1" applyBorder="1" applyAlignment="1">
      <alignment horizontal="right"/>
    </xf>
    <xf numFmtId="0" fontId="9" fillId="0" borderId="0" xfId="0" applyFont="1" applyAlignment="1">
      <alignment horizontal="right"/>
    </xf>
    <xf numFmtId="0" fontId="3" fillId="0" borderId="0" xfId="0" applyFont="1" applyAlignment="1">
      <alignment horizontal="left"/>
    </xf>
    <xf numFmtId="0" fontId="0" fillId="0" borderId="0" xfId="0" applyAlignment="1">
      <alignment horizontal="left"/>
    </xf>
    <xf numFmtId="0" fontId="3" fillId="0" borderId="19" xfId="0" applyFont="1" applyBorder="1" applyAlignment="1">
      <alignment horizontal="center"/>
    </xf>
    <xf numFmtId="0" fontId="3" fillId="0" borderId="20" xfId="0" applyFont="1" applyBorder="1" applyAlignment="1">
      <alignment horizontal="center"/>
    </xf>
    <xf numFmtId="0" fontId="5" fillId="0" borderId="24" xfId="0" applyFont="1" applyBorder="1" applyAlignment="1">
      <alignment horizontal="left" wrapText="1"/>
    </xf>
    <xf numFmtId="0" fontId="5" fillId="0" borderId="25" xfId="0" applyFont="1" applyBorder="1" applyAlignment="1">
      <alignment horizontal="left" wrapText="1"/>
    </xf>
    <xf numFmtId="0" fontId="5" fillId="0" borderId="26" xfId="0" applyFont="1" applyBorder="1" applyAlignment="1">
      <alignment horizontal="left" wrapText="1"/>
    </xf>
    <xf numFmtId="0" fontId="5" fillId="0" borderId="27" xfId="0" applyFont="1" applyBorder="1" applyAlignment="1">
      <alignment horizontal="left" wrapText="1"/>
    </xf>
    <xf numFmtId="0" fontId="5" fillId="0" borderId="28" xfId="0" applyFont="1" applyBorder="1" applyAlignment="1">
      <alignment horizontal="left" wrapText="1"/>
    </xf>
    <xf numFmtId="0" fontId="5" fillId="0" borderId="29" xfId="0" applyFont="1" applyBorder="1" applyAlignment="1">
      <alignment horizontal="left" wrapText="1"/>
    </xf>
    <xf numFmtId="0" fontId="1" fillId="0" borderId="0" xfId="0" applyFont="1" applyAlignment="1">
      <alignment horizontal="left"/>
    </xf>
    <xf numFmtId="0" fontId="16" fillId="0" borderId="38" xfId="0" applyFont="1" applyBorder="1" applyAlignment="1">
      <alignment horizontal="center" textRotation="90"/>
    </xf>
    <xf numFmtId="0" fontId="16" fillId="0" borderId="31" xfId="0" applyFont="1" applyBorder="1" applyAlignment="1">
      <alignment horizontal="center" textRotation="90"/>
    </xf>
    <xf numFmtId="0" fontId="17" fillId="4" borderId="35" xfId="0" applyFont="1" applyFill="1" applyBorder="1" applyAlignment="1">
      <alignment horizontal="center" vertical="center" textRotation="90"/>
    </xf>
    <xf numFmtId="0" fontId="17" fillId="4" borderId="36" xfId="0" applyFont="1" applyFill="1" applyBorder="1" applyAlignment="1">
      <alignment horizontal="center" vertical="center" textRotation="90"/>
    </xf>
    <xf numFmtId="0" fontId="17" fillId="4" borderId="37" xfId="0" applyFont="1" applyFill="1" applyBorder="1" applyAlignment="1">
      <alignment horizontal="center" vertical="center" textRotation="90"/>
    </xf>
    <xf numFmtId="0" fontId="18" fillId="0" borderId="35" xfId="0" applyFont="1" applyBorder="1" applyAlignment="1">
      <alignment horizontal="center" textRotation="90"/>
    </xf>
    <xf numFmtId="0" fontId="18" fillId="0" borderId="36" xfId="0" applyFont="1" applyBorder="1" applyAlignment="1">
      <alignment horizontal="center" textRotation="90"/>
    </xf>
    <xf numFmtId="0" fontId="18" fillId="0" borderId="37" xfId="0" applyFont="1" applyBorder="1" applyAlignment="1">
      <alignment horizontal="center" textRotation="90"/>
    </xf>
    <xf numFmtId="0" fontId="11" fillId="4" borderId="35" xfId="0" applyFont="1" applyFill="1" applyBorder="1" applyAlignment="1">
      <alignment horizontal="left" textRotation="90"/>
    </xf>
    <xf numFmtId="0" fontId="11" fillId="4" borderId="36" xfId="0" applyFont="1" applyFill="1" applyBorder="1" applyAlignment="1">
      <alignment horizontal="left" textRotation="90"/>
    </xf>
    <xf numFmtId="0" fontId="12" fillId="0" borderId="35" xfId="0" applyFont="1" applyBorder="1" applyAlignment="1">
      <alignment horizontal="center" textRotation="90"/>
    </xf>
    <xf numFmtId="0" fontId="12" fillId="0" borderId="36" xfId="0" applyFont="1" applyBorder="1" applyAlignment="1">
      <alignment horizontal="center" textRotation="90"/>
    </xf>
    <xf numFmtId="0" fontId="12" fillId="0" borderId="37" xfId="0" applyFont="1" applyBorder="1" applyAlignment="1">
      <alignment horizontal="center" textRotation="90"/>
    </xf>
    <xf numFmtId="0" fontId="13" fillId="4" borderId="35" xfId="0" applyFont="1" applyFill="1" applyBorder="1" applyAlignment="1">
      <alignment horizontal="center" textRotation="90" wrapText="1"/>
    </xf>
    <xf numFmtId="0" fontId="13" fillId="4" borderId="36" xfId="0" applyFont="1" applyFill="1" applyBorder="1" applyAlignment="1">
      <alignment horizontal="center" textRotation="90" wrapText="1"/>
    </xf>
    <xf numFmtId="0" fontId="13" fillId="4" borderId="37" xfId="0" applyFont="1" applyFill="1" applyBorder="1" applyAlignment="1">
      <alignment horizontal="center" textRotation="90" wrapText="1"/>
    </xf>
    <xf numFmtId="0" fontId="14" fillId="0" borderId="35" xfId="0" applyFont="1" applyBorder="1" applyAlignment="1">
      <alignment horizontal="center" vertical="center" textRotation="90"/>
    </xf>
    <xf numFmtId="0" fontId="14" fillId="0" borderId="36" xfId="0" applyFont="1" applyBorder="1" applyAlignment="1">
      <alignment horizontal="center" vertical="center" textRotation="90"/>
    </xf>
    <xf numFmtId="0" fontId="14" fillId="0" borderId="37" xfId="0" applyFont="1" applyBorder="1" applyAlignment="1">
      <alignment horizontal="center" vertical="center" textRotation="90"/>
    </xf>
    <xf numFmtId="0" fontId="15" fillId="4" borderId="35" xfId="0" applyFont="1" applyFill="1" applyBorder="1" applyAlignment="1">
      <alignment horizontal="center" textRotation="90" wrapText="1"/>
    </xf>
    <xf numFmtId="0" fontId="15" fillId="4" borderId="36" xfId="0" applyFont="1" applyFill="1" applyBorder="1" applyAlignment="1">
      <alignment horizontal="center" textRotation="90" wrapText="1"/>
    </xf>
    <xf numFmtId="0" fontId="15" fillId="4" borderId="37" xfId="0" applyFont="1" applyFill="1" applyBorder="1" applyAlignment="1">
      <alignment horizontal="center" textRotation="90" wrapText="1"/>
    </xf>
    <xf numFmtId="0" fontId="20" fillId="0" borderId="0" xfId="0" applyFont="1" applyAlignment="1">
      <alignment horizontal="left"/>
    </xf>
    <xf numFmtId="0" fontId="9" fillId="0" borderId="44" xfId="0" applyFont="1" applyBorder="1" applyAlignment="1">
      <alignment horizontal="left"/>
    </xf>
    <xf numFmtId="0" fontId="9" fillId="0" borderId="43" xfId="0" applyFont="1" applyBorder="1" applyAlignment="1">
      <alignment horizontal="left"/>
    </xf>
    <xf numFmtId="0" fontId="9" fillId="0" borderId="45" xfId="0" applyFont="1" applyBorder="1" applyAlignment="1">
      <alignment horizontal="left"/>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4" fillId="0" borderId="44" xfId="0" applyFont="1" applyBorder="1" applyAlignment="1">
      <alignment horizontal="left" wrapText="1"/>
    </xf>
    <xf numFmtId="0" fontId="24" fillId="0" borderId="43" xfId="0" applyFont="1" applyBorder="1" applyAlignment="1">
      <alignment horizontal="left" wrapText="1"/>
    </xf>
    <xf numFmtId="0" fontId="24" fillId="0" borderId="45" xfId="0" applyFont="1" applyBorder="1" applyAlignment="1">
      <alignment horizontal="left" wrapText="1"/>
    </xf>
    <xf numFmtId="0" fontId="23" fillId="0" borderId="27" xfId="0" applyFont="1" applyBorder="1" applyAlignment="1">
      <alignment horizontal="left" wrapText="1"/>
    </xf>
    <xf numFmtId="0" fontId="23" fillId="0" borderId="28" xfId="0" applyFont="1" applyBorder="1" applyAlignment="1">
      <alignment horizontal="left" wrapText="1"/>
    </xf>
    <xf numFmtId="0" fontId="23" fillId="0" borderId="29" xfId="0" applyFont="1" applyBorder="1" applyAlignment="1">
      <alignment horizontal="left" wrapText="1"/>
    </xf>
  </cellXfs>
  <cellStyles count="1">
    <cellStyle name="Standard"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200025</xdr:colOff>
      <xdr:row>55</xdr:row>
      <xdr:rowOff>81154</xdr:rowOff>
    </xdr:to>
    <xdr:pic>
      <xdr:nvPicPr>
        <xdr:cNvPr id="5" name="Grafik 4">
          <a:extLst>
            <a:ext uri="{FF2B5EF4-FFF2-40B4-BE49-F238E27FC236}">
              <a16:creationId xmlns:a16="http://schemas.microsoft.com/office/drawing/2014/main" id="{E84584D4-764F-4E52-8F43-CEAA93DE06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58025" cy="105586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400050</xdr:colOff>
      <xdr:row>29</xdr:row>
      <xdr:rowOff>131636</xdr:rowOff>
    </xdr:to>
    <xdr:pic>
      <xdr:nvPicPr>
        <xdr:cNvPr id="3" name="Grafik 2">
          <a:extLst>
            <a:ext uri="{FF2B5EF4-FFF2-40B4-BE49-F238E27FC236}">
              <a16:creationId xmlns:a16="http://schemas.microsoft.com/office/drawing/2014/main" id="{2AEFA6C3-9906-40C6-9683-217AEFF9D5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58050" cy="56561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419100</xdr:colOff>
      <xdr:row>36</xdr:row>
      <xdr:rowOff>153226</xdr:rowOff>
    </xdr:to>
    <xdr:pic>
      <xdr:nvPicPr>
        <xdr:cNvPr id="3" name="Grafik 2">
          <a:extLst>
            <a:ext uri="{FF2B5EF4-FFF2-40B4-BE49-F238E27FC236}">
              <a16:creationId xmlns:a16="http://schemas.microsoft.com/office/drawing/2014/main" id="{427978DC-2E10-4E7C-BB21-D372D1E743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77100" cy="70112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12</xdr:col>
      <xdr:colOff>219074</xdr:colOff>
      <xdr:row>23</xdr:row>
      <xdr:rowOff>1</xdr:rowOff>
    </xdr:to>
    <xdr:sp macro="" textlink="">
      <xdr:nvSpPr>
        <xdr:cNvPr id="3" name="Rechteck 2">
          <a:extLst>
            <a:ext uri="{FF2B5EF4-FFF2-40B4-BE49-F238E27FC236}">
              <a16:creationId xmlns:a16="http://schemas.microsoft.com/office/drawing/2014/main" id="{B4CF47C1-9243-4D0C-A530-E3293A8C480B}"/>
            </a:ext>
          </a:extLst>
        </xdr:cNvPr>
        <xdr:cNvSpPr/>
      </xdr:nvSpPr>
      <xdr:spPr>
        <a:xfrm>
          <a:off x="0" y="438151"/>
          <a:ext cx="9363074" cy="4000500"/>
        </a:xfrm>
        <a:prstGeom prst="rect">
          <a:avLst/>
        </a:prstGeom>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r>
            <a:rPr lang="de-DE" sz="1100">
              <a:solidFill>
                <a:schemeClr val="lt1"/>
              </a:solidFill>
              <a:effectLst/>
              <a:latin typeface="Tahoma" panose="020B0604030504040204" pitchFamily="34" charset="0"/>
              <a:ea typeface="Tahoma" panose="020B0604030504040204" pitchFamily="34" charset="0"/>
              <a:cs typeface="Tahoma" panose="020B0604030504040204" pitchFamily="34" charset="0"/>
            </a:rPr>
            <a:t>- Die CO2-Werte wurden</a:t>
          </a:r>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vom IFEU-Institut für Energie- und Umweltforschung Heidelberg berechnet</a:t>
          </a:r>
        </a:p>
        <a:p>
          <a:endParaRPr lang="de-DE">
            <a:effectLst/>
            <a:latin typeface="Tahoma" panose="020B0604030504040204" pitchFamily="34" charset="0"/>
            <a:ea typeface="Tahoma" panose="020B0604030504040204" pitchFamily="34" charset="0"/>
            <a:cs typeface="Tahoma" panose="020B0604030504040204" pitchFamily="34" charset="0"/>
          </a:endParaRPr>
        </a:p>
        <a:p>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Die Lebensmittel wurden jeweils einzeln als "durchschnittliches Lebensmittel" bilanziert:</a:t>
          </a:r>
          <a:endParaRPr lang="de-DE">
            <a:effectLst/>
            <a:latin typeface="Tahoma" panose="020B0604030504040204" pitchFamily="34" charset="0"/>
            <a:ea typeface="Tahoma" panose="020B0604030504040204" pitchFamily="34" charset="0"/>
            <a:cs typeface="Tahoma" panose="020B0604030504040204" pitchFamily="34" charset="0"/>
          </a:endParaRPr>
        </a:p>
        <a:p>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 z.B. Faktoren wie Produktion im In- &amp; Ausland, Freiland und Gewächshaus, saisonal und nicht-saisonal wurden nach typischen 	     	    Bedingungen in Deutschland gewichtet </a:t>
          </a:r>
          <a:endParaRPr lang="de-DE">
            <a:effectLst/>
            <a:latin typeface="Tahoma" panose="020B0604030504040204" pitchFamily="34" charset="0"/>
            <a:ea typeface="Tahoma" panose="020B0604030504040204" pitchFamily="34" charset="0"/>
            <a:cs typeface="Tahoma" panose="020B0604030504040204" pitchFamily="34" charset="0"/>
          </a:endParaRPr>
        </a:p>
        <a:p>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 Das bedeutet, dass Lebensmittel im Einzelfall andere CO2-Werte aufweisen können: Bio-Anbau, saisonal, Freiland usw.- 		    Lebensmittel haben demnach wahrscheinlich eine bessere Klimabilanz als konventionelle Lebensmittel, die mit dem Flugzeug oder 	    	    Schiff nach Deutschland gebracht wurden </a:t>
          </a:r>
        </a:p>
        <a:p>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 Hier wird also ein Überblick gegeben und keine zu 100 Prozent genaue CO2-Bilanz des jeweiligen Lebensmittels </a:t>
          </a:r>
        </a:p>
        <a:p>
          <a:endParaRPr lang="de-DE">
            <a:effectLst/>
            <a:latin typeface="Tahoma" panose="020B0604030504040204" pitchFamily="34" charset="0"/>
            <a:ea typeface="Tahoma" panose="020B0604030504040204" pitchFamily="34" charset="0"/>
            <a:cs typeface="Tahoma" panose="020B0604030504040204" pitchFamily="34" charset="0"/>
          </a:endParaRPr>
        </a:p>
        <a:p>
          <a:pPr algn="l"/>
          <a:r>
            <a:rPr lang="de-DE" sz="1100">
              <a:latin typeface="Tahoma" panose="020B0604030504040204" pitchFamily="34" charset="0"/>
              <a:ea typeface="Tahoma" panose="020B0604030504040204" pitchFamily="34" charset="0"/>
              <a:cs typeface="Tahoma" panose="020B0604030504040204" pitchFamily="34" charset="0"/>
            </a:rPr>
            <a:t>- Bei den Berechnungen wurde der gesamte Lebenszyklus der Lebensmittel</a:t>
          </a:r>
          <a:r>
            <a:rPr lang="de-DE" sz="1100" baseline="0">
              <a:latin typeface="Tahoma" panose="020B0604030504040204" pitchFamily="34" charset="0"/>
              <a:ea typeface="Tahoma" panose="020B0604030504040204" pitchFamily="34" charset="0"/>
              <a:cs typeface="Tahoma" panose="020B0604030504040204" pitchFamily="34" charset="0"/>
            </a:rPr>
            <a:t> betrachtet: </a:t>
          </a:r>
        </a:p>
        <a:p>
          <a:pPr algn="l"/>
          <a:r>
            <a:rPr lang="de-DE" sz="1100" baseline="0">
              <a:latin typeface="Tahoma" panose="020B0604030504040204" pitchFamily="34" charset="0"/>
              <a:ea typeface="Tahoma" panose="020B0604030504040204" pitchFamily="34" charset="0"/>
              <a:cs typeface="Tahoma" panose="020B0604030504040204" pitchFamily="34" charset="0"/>
            </a:rPr>
            <a:t>	→ Landwirtschaftliche Produktion inkl. vorgelagerte Prozesse (z.B. Düngemittelproduktion), Verarbeitung (z.B. Waschen und 	   	    sortieren), Verpackung (handelsüblichen Größen), Verkauf im Supermarkt</a:t>
          </a:r>
        </a:p>
        <a:p>
          <a:pPr algn="l"/>
          <a:r>
            <a:rPr lang="de-DE" sz="1100" baseline="0">
              <a:latin typeface="Tahoma" panose="020B0604030504040204" pitchFamily="34" charset="0"/>
              <a:ea typeface="Tahoma" panose="020B0604030504040204" pitchFamily="34" charset="0"/>
              <a:cs typeface="Tahoma" panose="020B0604030504040204" pitchFamily="34" charset="0"/>
            </a:rPr>
            <a:t>	</a:t>
          </a:r>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Eingeschlossen sind auch alle Lagerungs-, Kühl- und Transportprozesse + eine typische EInkaufsfahrt des*der 	   	    	    Verbrauchers*Verbraucherin</a:t>
          </a:r>
        </a:p>
        <a:p>
          <a:pPr algn="l"/>
          <a:endPar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endParaRPr>
        </a:p>
        <a:p>
          <a:pPr algn="l"/>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Alle Treibhausgase wurden berücksichtigt (z.B. Kohlenstoffdioxid, Methan, Lachgas) und in CO2-Äquivalente umgerechnet (wenn euch näher interessiert, was das heißt, schaut mal hier nach: https://www.myclimate.org/de/informieren/faq/faq-detail/detail/News/was-sind-co2-aequivalente/) </a:t>
          </a:r>
        </a:p>
        <a:p>
          <a:pPr algn="l"/>
          <a:r>
            <a:rPr lang="de-DE" sz="1100" baseline="0">
              <a:solidFill>
                <a:schemeClr val="lt1"/>
              </a:solidFill>
              <a:effectLst/>
              <a:latin typeface="Tahoma" panose="020B0604030504040204" pitchFamily="34" charset="0"/>
              <a:ea typeface="Tahoma" panose="020B0604030504040204" pitchFamily="34" charset="0"/>
              <a:cs typeface="Tahoma" panose="020B0604030504040204" pitchFamily="34" charset="0"/>
            </a:rPr>
            <a:t>→ Der Einfachheit halber wird von CO2-Rechnern gesprochen, gemeint sind aber immer die CO2-Äquivalente </a:t>
          </a:r>
        </a:p>
        <a:p>
          <a:pPr algn="l"/>
          <a:endParaRPr lang="de-DE" sz="1100" b="0" i="0" u="none" strike="noStrike" baseline="0">
            <a:solidFill>
              <a:schemeClr val="lt1"/>
            </a:solidFill>
            <a:effectLst/>
            <a:latin typeface="Tahoma" panose="020B0604030504040204" pitchFamily="34" charset="0"/>
            <a:ea typeface="Tahoma" panose="020B0604030504040204" pitchFamily="34" charset="0"/>
            <a:cs typeface="Tahoma" panose="020B0604030504040204" pitchFamily="34" charset="0"/>
          </a:endParaRPr>
        </a:p>
        <a:p>
          <a:pPr algn="l"/>
          <a:endParaRPr lang="de-DE" sz="1100" b="0" i="0" u="none" strike="noStrike" baseline="0">
            <a:solidFill>
              <a:schemeClr val="lt1"/>
            </a:solidFill>
            <a:effectLst/>
            <a:latin typeface="Tahoma" panose="020B0604030504040204" pitchFamily="34" charset="0"/>
            <a:ea typeface="Tahoma" panose="020B0604030504040204" pitchFamily="34" charset="0"/>
            <a:cs typeface="Tahoma" panose="020B0604030504040204" pitchFamily="34" charset="0"/>
          </a:endParaRPr>
        </a:p>
        <a:p>
          <a:pPr algn="l"/>
          <a:r>
            <a:rPr lang="de-DE" sz="800" b="0" i="0" u="none" strike="noStrike" baseline="0">
              <a:solidFill>
                <a:schemeClr val="lt1"/>
              </a:solidFill>
              <a:effectLst/>
              <a:latin typeface="Tahoma" panose="020B0604030504040204" pitchFamily="34" charset="0"/>
              <a:ea typeface="Tahoma" panose="020B0604030504040204" pitchFamily="34" charset="0"/>
              <a:cs typeface="Tahoma" panose="020B0604030504040204" pitchFamily="34" charset="0"/>
            </a:rPr>
            <a:t>Quelle: </a:t>
          </a:r>
          <a:r>
            <a:rPr lang="de-DE" sz="800" b="0" i="0" u="none" strike="noStrike">
              <a:solidFill>
                <a:schemeClr val="lt1"/>
              </a:solidFill>
              <a:effectLst/>
              <a:latin typeface="Tahoma" panose="020B0604030504040204" pitchFamily="34" charset="0"/>
              <a:ea typeface="Tahoma" panose="020B0604030504040204" pitchFamily="34" charset="0"/>
              <a:cs typeface="Tahoma" panose="020B0604030504040204" pitchFamily="34" charset="0"/>
            </a:rPr>
            <a:t>https://www.klimatarier.com/de/Fragen/Glossar#CO2Lebensmittel</a:t>
          </a:r>
          <a:r>
            <a:rPr lang="de-DE" sz="800">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0</xdr:col>
      <xdr:colOff>0</xdr:colOff>
      <xdr:row>25</xdr:row>
      <xdr:rowOff>161926</xdr:rowOff>
    </xdr:from>
    <xdr:to>
      <xdr:col>12</xdr:col>
      <xdr:colOff>219074</xdr:colOff>
      <xdr:row>43</xdr:row>
      <xdr:rowOff>9526</xdr:rowOff>
    </xdr:to>
    <xdr:sp macro="" textlink="">
      <xdr:nvSpPr>
        <xdr:cNvPr id="4" name="Rechteck 3">
          <a:extLst>
            <a:ext uri="{FF2B5EF4-FFF2-40B4-BE49-F238E27FC236}">
              <a16:creationId xmlns:a16="http://schemas.microsoft.com/office/drawing/2014/main" id="{C15D5983-F66C-4109-89FA-2BE4A1244BFB}"/>
            </a:ext>
          </a:extLst>
        </xdr:cNvPr>
        <xdr:cNvSpPr/>
      </xdr:nvSpPr>
      <xdr:spPr>
        <a:xfrm>
          <a:off x="0" y="5038726"/>
          <a:ext cx="9363074" cy="3276600"/>
        </a:xfrm>
        <a:prstGeom prst="rect">
          <a:avLst/>
        </a:prstGeom>
        <a:solidFill>
          <a:schemeClr val="tx2">
            <a:lumMod val="60000"/>
            <a:lumOff val="40000"/>
          </a:schemeClr>
        </a:solid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r>
            <a:rPr lang="de-DE" sz="1050">
              <a:latin typeface="Tahoma" panose="020B0604030504040204" pitchFamily="34" charset="0"/>
              <a:ea typeface="Tahoma" panose="020B0604030504040204" pitchFamily="34" charset="0"/>
              <a:cs typeface="Tahoma" panose="020B0604030504040204" pitchFamily="34" charset="0"/>
            </a:rPr>
            <a:t>1.</a:t>
          </a:r>
          <a:r>
            <a:rPr lang="de-DE" sz="1050" baseline="0">
              <a:latin typeface="Tahoma" panose="020B0604030504040204" pitchFamily="34" charset="0"/>
              <a:ea typeface="Tahoma" panose="020B0604030504040204" pitchFamily="34" charset="0"/>
              <a:cs typeface="Tahoma" panose="020B0604030504040204" pitchFamily="34" charset="0"/>
            </a:rPr>
            <a:t> Deutsche Äpfel werden außerhalb der Saison in Kühlhäusern gelagert. Sie sind zwar zunächst Äpfeln aus z.B. Argentinien vorzuziehen, doch ungefähr im April kehrt sich die positive Bilanz um: Die Lagerung des deutschen Obstes verbraucht mehr Energie als der Transport aus Argentinien. </a:t>
          </a:r>
        </a:p>
        <a:p>
          <a:r>
            <a:rPr lang="de-DE" sz="1050" baseline="0">
              <a:latin typeface="Tahoma" panose="020B0604030504040204" pitchFamily="34" charset="0"/>
              <a:ea typeface="Tahoma" panose="020B0604030504040204" pitchFamily="34" charset="0"/>
              <a:cs typeface="Tahoma" panose="020B0604030504040204" pitchFamily="34" charset="0"/>
            </a:rPr>
            <a:t>2. Obst aus Gewächshäusern verursacht, je nach Sorte, ca. 5 bis 30 mal mehr Treibhausgase als Freiland-Obst. Deshalb hat in Spanien angebautes Obst, das nach Deutschland transportiert wurde, oft eine bessere CO2-Bilanz als deutsches Obst aus dem Gewächshaus. </a:t>
          </a:r>
        </a:p>
        <a:p>
          <a:r>
            <a:rPr lang="de-DE" sz="1050" baseline="0">
              <a:latin typeface="Tahoma" panose="020B0604030504040204" pitchFamily="34" charset="0"/>
              <a:ea typeface="Tahoma" panose="020B0604030504040204" pitchFamily="34" charset="0"/>
              <a:cs typeface="Tahoma" panose="020B0604030504040204" pitchFamily="34" charset="0"/>
            </a:rPr>
            <a:t>3. Bsp.: Heimische Bio-Kartoffeln verursachen ca. 140 g CO2 pro Kilo, konventionelle Kartoffeln ca. 200 g (Gründe: Kunstdünger, Pflanzenschutzmittel).</a:t>
          </a:r>
        </a:p>
        <a:p>
          <a:r>
            <a:rPr lang="de-DE" sz="1050" baseline="0">
              <a:latin typeface="Tahoma" panose="020B0604030504040204" pitchFamily="34" charset="0"/>
              <a:ea typeface="Tahoma" panose="020B0604030504040204" pitchFamily="34" charset="0"/>
              <a:cs typeface="Tahoma" panose="020B0604030504040204" pitchFamily="34" charset="0"/>
            </a:rPr>
            <a:t>4. Fertige Tiefkühlpommes verursachen sehr viel CO2: 1 Kilo = 5700 g (Grund: die energieintensive Verarbeitung, die Kühlung und der Transport)</a:t>
          </a:r>
        </a:p>
        <a:p>
          <a:r>
            <a:rPr lang="de-DE" sz="1050" baseline="0">
              <a:latin typeface="Tahoma" panose="020B0604030504040204" pitchFamily="34" charset="0"/>
              <a:ea typeface="Tahoma" panose="020B0604030504040204" pitchFamily="34" charset="0"/>
              <a:cs typeface="Tahoma" panose="020B0604030504040204" pitchFamily="34" charset="0"/>
            </a:rPr>
            <a:t>5. Importe per Flugzeug sind am klimaschädlichsten. Meistens werden tropische Früchte per Flugzeug importiert, Äpfel jedoch per Schiff. </a:t>
          </a:r>
        </a:p>
        <a:p>
          <a:r>
            <a:rPr lang="de-DE" sz="1050" baseline="0">
              <a:latin typeface="Tahoma" panose="020B0604030504040204" pitchFamily="34" charset="0"/>
              <a:ea typeface="Tahoma" panose="020B0604030504040204" pitchFamily="34" charset="0"/>
              <a:cs typeface="Tahoma" panose="020B0604030504040204" pitchFamily="34" charset="0"/>
            </a:rPr>
            <a:t>6. Sehr klimaschädliche Lebensmittel: </a:t>
          </a:r>
        </a:p>
        <a:p>
          <a:r>
            <a:rPr lang="de-DE" sz="1050" baseline="0">
              <a:latin typeface="Tahoma" panose="020B0604030504040204" pitchFamily="34" charset="0"/>
              <a:ea typeface="Tahoma" panose="020B0604030504040204" pitchFamily="34" charset="0"/>
              <a:cs typeface="Tahoma" panose="020B0604030504040204" pitchFamily="34" charset="0"/>
            </a:rPr>
            <a:t>	- Butter: 24 kg CO2-Äqivalente / kg Butter, Grund: ca. 18 Liter Milch werden benötigt (Tierfutterherstellung, Methanproduktion der Kühe)</a:t>
          </a:r>
        </a:p>
        <a:p>
          <a:r>
            <a:rPr lang="de-DE" sz="1050">
              <a:latin typeface="Tahoma" panose="020B0604030504040204" pitchFamily="34" charset="0"/>
              <a:ea typeface="Tahoma" panose="020B0604030504040204" pitchFamily="34" charset="0"/>
              <a:cs typeface="Tahoma" panose="020B0604030504040204" pitchFamily="34" charset="0"/>
            </a:rPr>
            <a:t>	- Rindfleisch:</a:t>
          </a:r>
          <a:r>
            <a:rPr lang="de-DE" sz="1050" baseline="0">
              <a:latin typeface="Tahoma" panose="020B0604030504040204" pitchFamily="34" charset="0"/>
              <a:ea typeface="Tahoma" panose="020B0604030504040204" pitchFamily="34" charset="0"/>
              <a:cs typeface="Tahoma" panose="020B0604030504040204" pitchFamily="34" charset="0"/>
            </a:rPr>
            <a:t> 13 kg CO2-Äqivalente / kg Rindfleisch, Grund: Haltung der Tiere, leben aber kürzer als Milchkühe</a:t>
          </a:r>
          <a:endParaRPr lang="de-DE" sz="1050">
            <a:latin typeface="Tahoma" panose="020B0604030504040204" pitchFamily="34" charset="0"/>
            <a:ea typeface="Tahoma" panose="020B0604030504040204" pitchFamily="34" charset="0"/>
            <a:cs typeface="Tahoma" panose="020B0604030504040204" pitchFamily="34" charset="0"/>
          </a:endParaRPr>
        </a:p>
        <a:p>
          <a:r>
            <a:rPr lang="de-DE" sz="1050">
              <a:latin typeface="Tahoma" panose="020B0604030504040204" pitchFamily="34" charset="0"/>
              <a:ea typeface="Tahoma" panose="020B0604030504040204" pitchFamily="34" charset="0"/>
              <a:cs typeface="Tahoma" panose="020B0604030504040204" pitchFamily="34" charset="0"/>
            </a:rPr>
            <a:t>	- Käse: 8,5</a:t>
          </a:r>
          <a:r>
            <a:rPr lang="de-DE" sz="1050" baseline="0">
              <a:latin typeface="Tahoma" panose="020B0604030504040204" pitchFamily="34" charset="0"/>
              <a:ea typeface="Tahoma" panose="020B0604030504040204" pitchFamily="34" charset="0"/>
              <a:cs typeface="Tahoma" panose="020B0604030504040204" pitchFamily="34" charset="0"/>
            </a:rPr>
            <a:t> kg CO2-Äquivalente / kg Käse</a:t>
          </a:r>
          <a:r>
            <a:rPr lang="de-DE" sz="1050">
              <a:latin typeface="Tahoma" panose="020B0604030504040204" pitchFamily="34" charset="0"/>
              <a:ea typeface="Tahoma" panose="020B0604030504040204" pitchFamily="34" charset="0"/>
              <a:cs typeface="Tahoma" panose="020B0604030504040204" pitchFamily="34" charset="0"/>
            </a:rPr>
            <a:t> </a:t>
          </a:r>
        </a:p>
        <a:p>
          <a:r>
            <a:rPr lang="de-DE" sz="1050">
              <a:latin typeface="Tahoma" panose="020B0604030504040204" pitchFamily="34" charset="0"/>
              <a:ea typeface="Tahoma" panose="020B0604030504040204" pitchFamily="34" charset="0"/>
              <a:cs typeface="Tahoma" panose="020B0604030504040204" pitchFamily="34" charset="0"/>
            </a:rPr>
            <a:t>	-</a:t>
          </a:r>
          <a:r>
            <a:rPr lang="de-DE" sz="1050" baseline="0">
              <a:latin typeface="Tahoma" panose="020B0604030504040204" pitchFamily="34" charset="0"/>
              <a:ea typeface="Tahoma" panose="020B0604030504040204" pitchFamily="34" charset="0"/>
              <a:cs typeface="Tahoma" panose="020B0604030504040204" pitchFamily="34" charset="0"/>
            </a:rPr>
            <a:t> </a:t>
          </a:r>
          <a:r>
            <a:rPr lang="de-DE" sz="1050">
              <a:latin typeface="Tahoma" panose="020B0604030504040204" pitchFamily="34" charset="0"/>
              <a:ea typeface="Tahoma" panose="020B0604030504040204" pitchFamily="34" charset="0"/>
              <a:cs typeface="Tahoma" panose="020B0604030504040204" pitchFamily="34" charset="0"/>
            </a:rPr>
            <a:t>Sahne: 7,6</a:t>
          </a:r>
          <a:r>
            <a:rPr lang="de-DE" sz="1050" baseline="0">
              <a:latin typeface="Tahoma" panose="020B0604030504040204" pitchFamily="34" charset="0"/>
              <a:ea typeface="Tahoma" panose="020B0604030504040204" pitchFamily="34" charset="0"/>
              <a:cs typeface="Tahoma" panose="020B0604030504040204" pitchFamily="34" charset="0"/>
            </a:rPr>
            <a:t> kg CO2-Äquivalente / kg Sahne </a:t>
          </a:r>
        </a:p>
        <a:p>
          <a:r>
            <a:rPr lang="de-DE" sz="1050" baseline="0">
              <a:latin typeface="Tahoma" panose="020B0604030504040204" pitchFamily="34" charset="0"/>
              <a:ea typeface="Tahoma" panose="020B0604030504040204" pitchFamily="34" charset="0"/>
              <a:cs typeface="Tahoma" panose="020B0604030504040204" pitchFamily="34" charset="0"/>
            </a:rPr>
            <a:t>	- Tiefkühlpommes: siehe oben</a:t>
          </a:r>
        </a:p>
        <a:p>
          <a:r>
            <a:rPr lang="de-DE" sz="1050">
              <a:latin typeface="Tahoma" panose="020B0604030504040204" pitchFamily="34" charset="0"/>
              <a:ea typeface="Tahoma" panose="020B0604030504040204" pitchFamily="34" charset="0"/>
              <a:cs typeface="Tahoma" panose="020B0604030504040204" pitchFamily="34" charset="0"/>
            </a:rPr>
            <a:t>	-</a:t>
          </a:r>
          <a:r>
            <a:rPr lang="de-DE" sz="1050" baseline="0">
              <a:latin typeface="Tahoma" panose="020B0604030504040204" pitchFamily="34" charset="0"/>
              <a:ea typeface="Tahoma" panose="020B0604030504040204" pitchFamily="34" charset="0"/>
              <a:cs typeface="Tahoma" panose="020B0604030504040204" pitchFamily="34" charset="0"/>
            </a:rPr>
            <a:t> Schweine- und Geflügelfleisch: 3,4 kg CO2-Äquivalente / kg Fleisch</a:t>
          </a:r>
          <a:endParaRPr lang="de-DE" sz="1050">
            <a:latin typeface="Tahoma" panose="020B0604030504040204" pitchFamily="34" charset="0"/>
            <a:ea typeface="Tahoma" panose="020B0604030504040204" pitchFamily="34" charset="0"/>
            <a:cs typeface="Tahoma" panose="020B0604030504040204" pitchFamily="34" charset="0"/>
          </a:endParaRPr>
        </a:p>
        <a:p>
          <a:endParaRPr lang="de-DE" sz="1050">
            <a:latin typeface="Tahoma" panose="020B0604030504040204" pitchFamily="34" charset="0"/>
            <a:ea typeface="Tahoma" panose="020B0604030504040204" pitchFamily="34" charset="0"/>
            <a:cs typeface="Tahoma" panose="020B0604030504040204" pitchFamily="34" charset="0"/>
          </a:endParaRPr>
        </a:p>
        <a:p>
          <a:endParaRPr lang="de-DE" sz="1050">
            <a:latin typeface="Tahoma" panose="020B0604030504040204" pitchFamily="34" charset="0"/>
            <a:ea typeface="Tahoma" panose="020B0604030504040204" pitchFamily="34" charset="0"/>
            <a:cs typeface="Tahoma" panose="020B0604030504040204" pitchFamily="34" charset="0"/>
          </a:endParaRPr>
        </a:p>
        <a:p>
          <a:r>
            <a:rPr lang="de-DE" sz="800">
              <a:latin typeface="Tahoma" panose="020B0604030504040204" pitchFamily="34" charset="0"/>
              <a:ea typeface="Tahoma" panose="020B0604030504040204" pitchFamily="34" charset="0"/>
              <a:cs typeface="Tahoma" panose="020B0604030504040204" pitchFamily="34" charset="0"/>
            </a:rPr>
            <a:t>Quellen: </a:t>
          </a:r>
        </a:p>
        <a:p>
          <a:r>
            <a:rPr lang="de-DE" sz="800">
              <a:latin typeface="Tahoma" panose="020B0604030504040204" pitchFamily="34" charset="0"/>
              <a:ea typeface="Tahoma" panose="020B0604030504040204" pitchFamily="34" charset="0"/>
              <a:cs typeface="Tahoma" panose="020B0604030504040204" pitchFamily="34" charset="0"/>
            </a:rPr>
            <a:t>https://www.geo.de/natur/oekologie/3332-rtkl-lebensmittelproduktion-wie-klimafreundlich-ist-unsere-nahrung</a:t>
          </a:r>
        </a:p>
        <a:p>
          <a:r>
            <a:rPr lang="de-DE" sz="800">
              <a:latin typeface="Tahoma" panose="020B0604030504040204" pitchFamily="34" charset="0"/>
              <a:ea typeface="Tahoma" panose="020B0604030504040204" pitchFamily="34" charset="0"/>
              <a:cs typeface="Tahoma" panose="020B0604030504040204" pitchFamily="34" charset="0"/>
            </a:rPr>
            <a:t>https://www.sueddeutsche.de/wissen/oekobilanzen-von-lebensmitteln-die-hoehere-mathematik-der-ernaehrung-1.1902742-4</a:t>
          </a:r>
        </a:p>
        <a:p>
          <a:r>
            <a:rPr lang="de-DE" sz="800">
              <a:latin typeface="Tahoma" panose="020B0604030504040204" pitchFamily="34" charset="0"/>
              <a:ea typeface="Tahoma" panose="020B0604030504040204" pitchFamily="34" charset="0"/>
              <a:cs typeface="Tahoma" panose="020B0604030504040204" pitchFamily="34" charset="0"/>
            </a:rPr>
            <a:t>https://utopia.de/ratgeber/diese-6-lebensmittel-sind-am-schlimmsten-fuers-klima/</a:t>
          </a: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DDD1-D32B-4B5F-82DF-331EA09F2502}">
  <dimension ref="A1:K49"/>
  <sheetViews>
    <sheetView tabSelected="1" topLeftCell="B1" workbookViewId="0">
      <pane ySplit="4" topLeftCell="A5" activePane="bottomLeft" state="frozen"/>
      <selection pane="bottomLeft" activeCell="C32" sqref="C32"/>
    </sheetView>
  </sheetViews>
  <sheetFormatPr baseColWidth="10" defaultRowHeight="15" x14ac:dyDescent="0.25"/>
  <cols>
    <col min="1" max="1" width="31.5703125" customWidth="1"/>
    <col min="2" max="2" width="20.28515625" customWidth="1"/>
    <col min="3" max="3" width="28.5703125" bestFit="1" customWidth="1"/>
    <col min="4" max="4" width="16.5703125" bestFit="1" customWidth="1"/>
    <col min="5" max="5" width="23" bestFit="1" customWidth="1"/>
    <col min="6" max="6" width="12.28515625" customWidth="1"/>
    <col min="7" max="7" width="21.140625" customWidth="1"/>
    <col min="8" max="8" width="21" bestFit="1" customWidth="1"/>
    <col min="9" max="9" width="20.5703125" bestFit="1" customWidth="1"/>
    <col min="10" max="10" width="19.7109375" bestFit="1" customWidth="1"/>
  </cols>
  <sheetData>
    <row r="1" spans="1:11" ht="19.5" x14ac:dyDescent="0.25">
      <c r="A1" s="1" t="s">
        <v>122</v>
      </c>
      <c r="B1" s="1"/>
      <c r="C1" s="1"/>
      <c r="D1" s="2"/>
      <c r="E1" s="2"/>
      <c r="F1" s="2"/>
      <c r="G1" s="1" t="s">
        <v>162</v>
      </c>
      <c r="H1" s="1"/>
      <c r="I1" s="1"/>
      <c r="J1" s="2"/>
      <c r="K1" s="2"/>
    </row>
    <row r="2" spans="1:11" ht="20.25" thickBot="1" x14ac:dyDescent="0.3">
      <c r="A2" s="1"/>
      <c r="B2" s="1"/>
      <c r="C2" s="1"/>
      <c r="D2" s="2"/>
      <c r="E2" s="2"/>
      <c r="F2" s="2"/>
      <c r="G2" s="23" t="s">
        <v>161</v>
      </c>
      <c r="H2" s="1"/>
      <c r="I2" s="1"/>
      <c r="J2" s="2"/>
      <c r="K2" s="2"/>
    </row>
    <row r="3" spans="1:11" ht="16.5" thickBot="1" x14ac:dyDescent="0.3">
      <c r="A3" s="2"/>
      <c r="B3" s="2"/>
      <c r="C3" s="2"/>
      <c r="D3" s="2"/>
      <c r="E3" s="2"/>
      <c r="F3" s="2"/>
      <c r="G3" s="2"/>
      <c r="H3" s="2"/>
      <c r="I3" s="92" t="s">
        <v>129</v>
      </c>
      <c r="J3" s="93"/>
      <c r="K3" s="2"/>
    </row>
    <row r="4" spans="1:11" ht="16.5" thickBot="1" x14ac:dyDescent="0.3">
      <c r="A4" s="16" t="s">
        <v>116</v>
      </c>
      <c r="B4" s="17" t="s">
        <v>124</v>
      </c>
      <c r="C4" s="17" t="s">
        <v>123</v>
      </c>
      <c r="D4" s="17" t="s">
        <v>117</v>
      </c>
      <c r="E4" s="18" t="s">
        <v>2</v>
      </c>
      <c r="F4" s="2"/>
      <c r="G4" s="16" t="s">
        <v>117</v>
      </c>
      <c r="H4" s="17" t="s">
        <v>128</v>
      </c>
      <c r="I4" s="17" t="s">
        <v>152</v>
      </c>
      <c r="J4" s="18" t="s">
        <v>130</v>
      </c>
      <c r="K4" s="2"/>
    </row>
    <row r="5" spans="1:11" x14ac:dyDescent="0.25">
      <c r="A5" s="13" t="s">
        <v>126</v>
      </c>
      <c r="B5" s="14" t="s">
        <v>125</v>
      </c>
      <c r="C5" s="14" t="s">
        <v>133</v>
      </c>
      <c r="D5" s="14">
        <v>100</v>
      </c>
      <c r="E5" s="15">
        <v>11.1</v>
      </c>
      <c r="F5" s="2"/>
      <c r="G5" s="28"/>
      <c r="H5" s="33">
        <v>1</v>
      </c>
      <c r="I5" s="4">
        <f>(E5/100)*G5</f>
        <v>0</v>
      </c>
      <c r="J5" s="5">
        <f>((E5/100)*G5)/H5</f>
        <v>0</v>
      </c>
      <c r="K5" s="2"/>
    </row>
    <row r="6" spans="1:11" x14ac:dyDescent="0.25">
      <c r="A6" s="6" t="s">
        <v>126</v>
      </c>
      <c r="B6" s="7" t="s">
        <v>125</v>
      </c>
      <c r="C6" s="7" t="s">
        <v>134</v>
      </c>
      <c r="D6" s="7">
        <v>100</v>
      </c>
      <c r="E6" s="8">
        <v>13.9</v>
      </c>
      <c r="F6" s="2"/>
      <c r="G6" s="29"/>
      <c r="H6" s="34">
        <v>1</v>
      </c>
      <c r="I6" s="7">
        <f t="shared" ref="I6:I26" si="0">(E6/100)*G6</f>
        <v>0</v>
      </c>
      <c r="J6" s="8">
        <f t="shared" ref="J6:J26" si="1">((E6/100)*G6)/H6</f>
        <v>0</v>
      </c>
      <c r="K6" s="2"/>
    </row>
    <row r="7" spans="1:11" x14ac:dyDescent="0.25">
      <c r="A7" s="6" t="s">
        <v>126</v>
      </c>
      <c r="B7" s="7" t="s">
        <v>125</v>
      </c>
      <c r="C7" s="7" t="s">
        <v>135</v>
      </c>
      <c r="D7" s="7">
        <v>100</v>
      </c>
      <c r="E7" s="8">
        <v>16.7</v>
      </c>
      <c r="F7" s="2"/>
      <c r="G7" s="29"/>
      <c r="H7" s="34">
        <v>1</v>
      </c>
      <c r="I7" s="7">
        <f t="shared" si="0"/>
        <v>0</v>
      </c>
      <c r="J7" s="8">
        <f t="shared" si="1"/>
        <v>0</v>
      </c>
      <c r="K7" s="2"/>
    </row>
    <row r="8" spans="1:11" x14ac:dyDescent="0.25">
      <c r="A8" s="6" t="s">
        <v>126</v>
      </c>
      <c r="B8" s="7" t="s">
        <v>125</v>
      </c>
      <c r="C8" s="7" t="s">
        <v>136</v>
      </c>
      <c r="D8" s="7">
        <v>100</v>
      </c>
      <c r="E8" s="8">
        <v>19.5</v>
      </c>
      <c r="F8" s="2"/>
      <c r="G8" s="29"/>
      <c r="H8" s="34">
        <v>1</v>
      </c>
      <c r="I8" s="7">
        <f t="shared" si="0"/>
        <v>0</v>
      </c>
      <c r="J8" s="8">
        <f t="shared" si="1"/>
        <v>0</v>
      </c>
      <c r="K8" s="2"/>
    </row>
    <row r="9" spans="1:11" x14ac:dyDescent="0.25">
      <c r="A9" s="6" t="s">
        <v>126</v>
      </c>
      <c r="B9" s="7" t="s">
        <v>125</v>
      </c>
      <c r="C9" s="7" t="s">
        <v>137</v>
      </c>
      <c r="D9" s="7">
        <v>100</v>
      </c>
      <c r="E9" s="8">
        <v>22.2</v>
      </c>
      <c r="F9" s="2"/>
      <c r="G9" s="29"/>
      <c r="H9" s="34">
        <v>1</v>
      </c>
      <c r="I9" s="7">
        <f t="shared" si="0"/>
        <v>0</v>
      </c>
      <c r="J9" s="8">
        <f t="shared" si="1"/>
        <v>0</v>
      </c>
      <c r="K9" s="2"/>
    </row>
    <row r="10" spans="1:11" x14ac:dyDescent="0.25">
      <c r="A10" s="6" t="s">
        <v>126</v>
      </c>
      <c r="B10" s="7" t="s">
        <v>125</v>
      </c>
      <c r="C10" s="7" t="s">
        <v>138</v>
      </c>
      <c r="D10" s="7">
        <v>100</v>
      </c>
      <c r="E10" s="9">
        <v>25</v>
      </c>
      <c r="F10" s="2"/>
      <c r="G10" s="29"/>
      <c r="H10" s="34">
        <v>1</v>
      </c>
      <c r="I10" s="7">
        <f t="shared" si="0"/>
        <v>0</v>
      </c>
      <c r="J10" s="8">
        <f t="shared" si="1"/>
        <v>0</v>
      </c>
      <c r="K10" s="2"/>
    </row>
    <row r="11" spans="1:11" ht="15.75" thickBot="1" x14ac:dyDescent="0.3">
      <c r="A11" s="19" t="s">
        <v>126</v>
      </c>
      <c r="B11" s="20" t="s">
        <v>125</v>
      </c>
      <c r="C11" s="20" t="s">
        <v>139</v>
      </c>
      <c r="D11" s="20">
        <v>100</v>
      </c>
      <c r="E11" s="21">
        <v>27.8</v>
      </c>
      <c r="F11" s="2"/>
      <c r="G11" s="30"/>
      <c r="H11" s="35">
        <v>1</v>
      </c>
      <c r="I11" s="20">
        <f t="shared" si="0"/>
        <v>0</v>
      </c>
      <c r="J11" s="21">
        <f t="shared" si="1"/>
        <v>0</v>
      </c>
      <c r="K11" s="2"/>
    </row>
    <row r="12" spans="1:11" x14ac:dyDescent="0.25">
      <c r="A12" s="3" t="s">
        <v>126</v>
      </c>
      <c r="B12" s="4" t="s">
        <v>127</v>
      </c>
      <c r="C12" s="4" t="s">
        <v>133</v>
      </c>
      <c r="D12" s="4">
        <v>100</v>
      </c>
      <c r="E12" s="5">
        <v>12.7</v>
      </c>
      <c r="F12" s="2"/>
      <c r="G12" s="28"/>
      <c r="H12" s="33">
        <v>1</v>
      </c>
      <c r="I12" s="4">
        <f t="shared" si="0"/>
        <v>0</v>
      </c>
      <c r="J12" s="5">
        <f t="shared" si="1"/>
        <v>0</v>
      </c>
      <c r="K12" s="2"/>
    </row>
    <row r="13" spans="1:11" x14ac:dyDescent="0.25">
      <c r="A13" s="6" t="s">
        <v>126</v>
      </c>
      <c r="B13" s="7" t="s">
        <v>127</v>
      </c>
      <c r="C13" s="7" t="s">
        <v>134</v>
      </c>
      <c r="D13" s="7">
        <v>100</v>
      </c>
      <c r="E13" s="8">
        <v>15.9</v>
      </c>
      <c r="F13" s="2"/>
      <c r="G13" s="29"/>
      <c r="H13" s="34">
        <v>1</v>
      </c>
      <c r="I13" s="7">
        <f t="shared" si="0"/>
        <v>0</v>
      </c>
      <c r="J13" s="8">
        <f t="shared" si="1"/>
        <v>0</v>
      </c>
      <c r="K13" s="2"/>
    </row>
    <row r="14" spans="1:11" x14ac:dyDescent="0.25">
      <c r="A14" s="6" t="s">
        <v>126</v>
      </c>
      <c r="B14" s="7" t="s">
        <v>127</v>
      </c>
      <c r="C14" s="7" t="s">
        <v>135</v>
      </c>
      <c r="D14" s="7">
        <v>100</v>
      </c>
      <c r="E14" s="9">
        <v>19</v>
      </c>
      <c r="F14" s="2"/>
      <c r="G14" s="29"/>
      <c r="H14" s="34">
        <v>1</v>
      </c>
      <c r="I14" s="7">
        <f t="shared" si="0"/>
        <v>0</v>
      </c>
      <c r="J14" s="8">
        <f t="shared" si="1"/>
        <v>0</v>
      </c>
      <c r="K14" s="2"/>
    </row>
    <row r="15" spans="1:11" x14ac:dyDescent="0.25">
      <c r="A15" s="6" t="s">
        <v>126</v>
      </c>
      <c r="B15" s="7" t="s">
        <v>127</v>
      </c>
      <c r="C15" s="7" t="s">
        <v>136</v>
      </c>
      <c r="D15" s="7">
        <v>100</v>
      </c>
      <c r="E15" s="8">
        <v>22.2</v>
      </c>
      <c r="F15" s="2"/>
      <c r="G15" s="29"/>
      <c r="H15" s="34">
        <v>1</v>
      </c>
      <c r="I15" s="7">
        <f t="shared" si="0"/>
        <v>0</v>
      </c>
      <c r="J15" s="8">
        <f t="shared" si="1"/>
        <v>0</v>
      </c>
      <c r="K15" s="2"/>
    </row>
    <row r="16" spans="1:11" x14ac:dyDescent="0.25">
      <c r="A16" s="6" t="s">
        <v>126</v>
      </c>
      <c r="B16" s="7" t="s">
        <v>127</v>
      </c>
      <c r="C16" s="7" t="s">
        <v>137</v>
      </c>
      <c r="D16" s="7">
        <v>100</v>
      </c>
      <c r="E16" s="8">
        <v>25.4</v>
      </c>
      <c r="F16" s="2"/>
      <c r="G16" s="29"/>
      <c r="H16" s="34">
        <v>1</v>
      </c>
      <c r="I16" s="7">
        <f t="shared" si="0"/>
        <v>0</v>
      </c>
      <c r="J16" s="8">
        <f t="shared" si="1"/>
        <v>0</v>
      </c>
      <c r="K16" s="2"/>
    </row>
    <row r="17" spans="1:11" x14ac:dyDescent="0.25">
      <c r="A17" s="6" t="s">
        <v>126</v>
      </c>
      <c r="B17" s="7" t="s">
        <v>127</v>
      </c>
      <c r="C17" s="7" t="s">
        <v>138</v>
      </c>
      <c r="D17" s="7">
        <v>100</v>
      </c>
      <c r="E17" s="8">
        <v>28.5</v>
      </c>
      <c r="F17" s="2"/>
      <c r="G17" s="29"/>
      <c r="H17" s="34">
        <v>1</v>
      </c>
      <c r="I17" s="7">
        <f t="shared" si="0"/>
        <v>0</v>
      </c>
      <c r="J17" s="8">
        <f t="shared" si="1"/>
        <v>0</v>
      </c>
      <c r="K17" s="2"/>
    </row>
    <row r="18" spans="1:11" ht="15.75" thickBot="1" x14ac:dyDescent="0.3">
      <c r="A18" s="10" t="s">
        <v>126</v>
      </c>
      <c r="B18" s="11" t="s">
        <v>127</v>
      </c>
      <c r="C18" s="11" t="s">
        <v>139</v>
      </c>
      <c r="D18" s="11">
        <v>100</v>
      </c>
      <c r="E18" s="12">
        <v>31.7</v>
      </c>
      <c r="F18" s="2"/>
      <c r="G18" s="31"/>
      <c r="H18" s="35">
        <v>1</v>
      </c>
      <c r="I18" s="11">
        <f t="shared" si="0"/>
        <v>0</v>
      </c>
      <c r="J18" s="12">
        <f t="shared" si="1"/>
        <v>0</v>
      </c>
      <c r="K18" s="2"/>
    </row>
    <row r="19" spans="1:11" x14ac:dyDescent="0.25">
      <c r="A19" s="3" t="s">
        <v>141</v>
      </c>
      <c r="B19" s="4" t="s">
        <v>132</v>
      </c>
      <c r="C19" s="4" t="s">
        <v>144</v>
      </c>
      <c r="D19" s="4">
        <v>100</v>
      </c>
      <c r="E19" s="5">
        <v>12.1</v>
      </c>
      <c r="F19" s="2"/>
      <c r="G19" s="28"/>
      <c r="H19" s="33">
        <v>1</v>
      </c>
      <c r="I19" s="4">
        <f t="shared" si="0"/>
        <v>0</v>
      </c>
      <c r="J19" s="5">
        <f t="shared" si="1"/>
        <v>0</v>
      </c>
      <c r="K19" s="2"/>
    </row>
    <row r="20" spans="1:11" ht="15.75" thickBot="1" x14ac:dyDescent="0.3">
      <c r="A20" s="10" t="s">
        <v>143</v>
      </c>
      <c r="B20" s="11" t="s">
        <v>132</v>
      </c>
      <c r="C20" s="11" t="s">
        <v>149</v>
      </c>
      <c r="D20" s="11">
        <v>100</v>
      </c>
      <c r="E20" s="12">
        <v>14.7</v>
      </c>
      <c r="F20" s="2"/>
      <c r="G20" s="30"/>
      <c r="H20" s="35">
        <v>1</v>
      </c>
      <c r="I20" s="20">
        <f t="shared" si="0"/>
        <v>0</v>
      </c>
      <c r="J20" s="21">
        <f t="shared" si="1"/>
        <v>0</v>
      </c>
      <c r="K20" s="2"/>
    </row>
    <row r="21" spans="1:11" x14ac:dyDescent="0.25">
      <c r="A21" s="3" t="s">
        <v>118</v>
      </c>
      <c r="B21" s="4" t="s">
        <v>140</v>
      </c>
      <c r="C21" s="4" t="s">
        <v>150</v>
      </c>
      <c r="D21" s="4">
        <v>100</v>
      </c>
      <c r="E21" s="5">
        <v>9.6</v>
      </c>
      <c r="F21" s="2"/>
      <c r="G21" s="28"/>
      <c r="H21" s="33">
        <v>1</v>
      </c>
      <c r="I21" s="4">
        <f t="shared" si="0"/>
        <v>0</v>
      </c>
      <c r="J21" s="5">
        <f t="shared" si="1"/>
        <v>0</v>
      </c>
      <c r="K21" s="2"/>
    </row>
    <row r="22" spans="1:11" ht="15.75" thickBot="1" x14ac:dyDescent="0.3">
      <c r="A22" s="10" t="s">
        <v>118</v>
      </c>
      <c r="B22" s="11" t="s">
        <v>140</v>
      </c>
      <c r="C22" s="11" t="s">
        <v>151</v>
      </c>
      <c r="D22" s="11">
        <v>100</v>
      </c>
      <c r="E22" s="12">
        <v>12.5</v>
      </c>
      <c r="F22" s="2"/>
      <c r="G22" s="31"/>
      <c r="H22" s="35">
        <v>1</v>
      </c>
      <c r="I22" s="11">
        <f t="shared" si="0"/>
        <v>0</v>
      </c>
      <c r="J22" s="12">
        <f t="shared" si="1"/>
        <v>0</v>
      </c>
      <c r="K22" s="2"/>
    </row>
    <row r="23" spans="1:11" ht="15.75" thickBot="1" x14ac:dyDescent="0.3">
      <c r="A23" s="25" t="s">
        <v>145</v>
      </c>
      <c r="B23" s="26" t="s">
        <v>146</v>
      </c>
      <c r="C23" s="26" t="s">
        <v>146</v>
      </c>
      <c r="D23" s="26">
        <v>100</v>
      </c>
      <c r="E23" s="27">
        <v>6.4</v>
      </c>
      <c r="F23" s="2"/>
      <c r="G23" s="32"/>
      <c r="H23" s="36">
        <v>1</v>
      </c>
      <c r="I23" s="26">
        <f>((E23/100)*G23)*H23</f>
        <v>0</v>
      </c>
      <c r="J23" s="27">
        <f>((E23/100)*G23)</f>
        <v>0</v>
      </c>
      <c r="K23" s="2"/>
    </row>
    <row r="24" spans="1:11" ht="15.75" thickBot="1" x14ac:dyDescent="0.3">
      <c r="A24" s="25" t="s">
        <v>148</v>
      </c>
      <c r="B24" s="26" t="s">
        <v>146</v>
      </c>
      <c r="C24" s="26" t="s">
        <v>146</v>
      </c>
      <c r="D24" s="26">
        <v>100</v>
      </c>
      <c r="E24" s="27">
        <v>3.6</v>
      </c>
      <c r="F24" s="2"/>
      <c r="G24" s="32"/>
      <c r="H24" s="36">
        <v>1</v>
      </c>
      <c r="I24" s="26">
        <f t="shared" ref="I24:I25" si="2">((E24/100)*G24)*H24</f>
        <v>0</v>
      </c>
      <c r="J24" s="27">
        <f t="shared" ref="J24:J25" si="3">((E24/100)*G24)</f>
        <v>0</v>
      </c>
      <c r="K24" s="2"/>
    </row>
    <row r="25" spans="1:11" ht="15.75" thickBot="1" x14ac:dyDescent="0.3">
      <c r="A25" s="25" t="s">
        <v>131</v>
      </c>
      <c r="B25" s="26" t="s">
        <v>146</v>
      </c>
      <c r="C25" s="26" t="s">
        <v>146</v>
      </c>
      <c r="D25" s="26">
        <v>100</v>
      </c>
      <c r="E25" s="27">
        <v>2.2999999999999998</v>
      </c>
      <c r="F25" s="2"/>
      <c r="G25" s="32"/>
      <c r="H25" s="36">
        <v>1</v>
      </c>
      <c r="I25" s="26">
        <f t="shared" si="2"/>
        <v>0</v>
      </c>
      <c r="J25" s="27">
        <f t="shared" si="3"/>
        <v>0</v>
      </c>
      <c r="K25" s="2"/>
    </row>
    <row r="26" spans="1:11" ht="15.75" thickBot="1" x14ac:dyDescent="0.3">
      <c r="A26" s="25" t="s">
        <v>147</v>
      </c>
      <c r="B26" s="26" t="s">
        <v>146</v>
      </c>
      <c r="C26" s="26" t="s">
        <v>146</v>
      </c>
      <c r="D26" s="26">
        <v>100</v>
      </c>
      <c r="E26" s="27">
        <v>0.4</v>
      </c>
      <c r="F26" s="2"/>
      <c r="G26" s="32"/>
      <c r="H26" s="36">
        <v>1</v>
      </c>
      <c r="I26" s="11">
        <f t="shared" si="0"/>
        <v>0</v>
      </c>
      <c r="J26" s="12">
        <f t="shared" si="1"/>
        <v>0</v>
      </c>
      <c r="K26" s="2"/>
    </row>
    <row r="27" spans="1:11" ht="15.75" thickBot="1" x14ac:dyDescent="0.3">
      <c r="A27" s="2"/>
      <c r="B27" s="2"/>
      <c r="C27" s="2"/>
      <c r="D27" s="2"/>
      <c r="E27" s="2"/>
      <c r="F27" s="2"/>
      <c r="G27" s="2"/>
      <c r="H27" s="2"/>
      <c r="I27" s="2"/>
      <c r="J27" s="2"/>
      <c r="K27" s="2"/>
    </row>
    <row r="28" spans="1:11" ht="15.75" thickTop="1" x14ac:dyDescent="0.25">
      <c r="A28" s="24" t="s">
        <v>142</v>
      </c>
      <c r="B28" s="2"/>
      <c r="C28" s="2"/>
      <c r="D28" s="2"/>
      <c r="E28" s="2"/>
      <c r="F28" s="2"/>
      <c r="G28" s="2"/>
      <c r="H28" s="40" t="s">
        <v>160</v>
      </c>
      <c r="I28" s="41">
        <f>SUM(I5:I26)</f>
        <v>0</v>
      </c>
      <c r="J28" s="41">
        <f>SUM(J5:J26)</f>
        <v>0</v>
      </c>
      <c r="K28" s="2"/>
    </row>
    <row r="29" spans="1:11" x14ac:dyDescent="0.25">
      <c r="B29" s="2"/>
      <c r="C29" s="2"/>
      <c r="D29" s="2"/>
      <c r="E29" s="2"/>
      <c r="F29" s="2"/>
      <c r="G29" s="2"/>
      <c r="H29" s="2"/>
      <c r="I29" s="2"/>
      <c r="J29" s="2"/>
      <c r="K29" s="2"/>
    </row>
    <row r="30" spans="1:11" x14ac:dyDescent="0.25">
      <c r="A30" s="24" t="s">
        <v>121</v>
      </c>
      <c r="B30" s="2"/>
      <c r="C30" s="2"/>
      <c r="D30" s="2"/>
      <c r="E30" s="2"/>
      <c r="F30" s="2"/>
      <c r="G30" s="2"/>
      <c r="H30" s="2"/>
      <c r="I30" s="24" t="s">
        <v>153</v>
      </c>
      <c r="J30" s="2"/>
      <c r="K30" s="2"/>
    </row>
    <row r="31" spans="1:11" ht="26.25" customHeight="1" thickBot="1" x14ac:dyDescent="0.3">
      <c r="B31" s="2"/>
      <c r="C31" s="2"/>
      <c r="D31" s="2"/>
      <c r="E31" s="2"/>
      <c r="F31" s="2"/>
      <c r="G31" s="2"/>
      <c r="H31" s="2"/>
      <c r="I31" s="2"/>
      <c r="J31" s="2"/>
      <c r="K31" s="2"/>
    </row>
    <row r="32" spans="1:11" ht="15" customHeight="1" x14ac:dyDescent="0.25">
      <c r="B32" s="2"/>
      <c r="C32" s="2"/>
      <c r="D32" s="2"/>
      <c r="E32" s="2"/>
      <c r="F32" s="2"/>
      <c r="G32" s="37" t="s">
        <v>154</v>
      </c>
      <c r="H32" s="38"/>
      <c r="I32" s="38"/>
      <c r="J32" s="39"/>
      <c r="K32" s="2"/>
    </row>
    <row r="33" spans="1:11" ht="25.5" customHeight="1" x14ac:dyDescent="0.25">
      <c r="B33" s="2"/>
      <c r="C33" s="2"/>
      <c r="D33" s="2"/>
      <c r="E33" s="2"/>
      <c r="F33" s="2"/>
      <c r="G33" s="94" t="s">
        <v>163</v>
      </c>
      <c r="H33" s="95"/>
      <c r="I33" s="95"/>
      <c r="J33" s="96"/>
      <c r="K33" s="2"/>
    </row>
    <row r="34" spans="1:11" ht="38.25" customHeight="1" thickBot="1" x14ac:dyDescent="0.3">
      <c r="B34" s="2"/>
      <c r="C34" s="2"/>
      <c r="D34" s="2"/>
      <c r="E34" s="2"/>
      <c r="F34" s="2"/>
      <c r="G34" s="97" t="s">
        <v>155</v>
      </c>
      <c r="H34" s="98"/>
      <c r="I34" s="98"/>
      <c r="J34" s="99"/>
      <c r="K34" s="2"/>
    </row>
    <row r="35" spans="1:11" x14ac:dyDescent="0.25">
      <c r="A35" s="2"/>
      <c r="B35" s="2"/>
      <c r="C35" s="2"/>
      <c r="D35" s="2"/>
      <c r="E35" s="2"/>
      <c r="F35" s="2"/>
      <c r="K35" s="2"/>
    </row>
    <row r="36" spans="1:11" x14ac:dyDescent="0.25">
      <c r="A36" s="2"/>
      <c r="B36" s="2"/>
      <c r="C36" s="2"/>
      <c r="D36" s="2"/>
      <c r="E36" s="2"/>
      <c r="F36" s="2"/>
      <c r="G36" s="2"/>
      <c r="H36" s="2"/>
      <c r="I36" s="2"/>
      <c r="J36" s="2"/>
      <c r="K36" s="2"/>
    </row>
    <row r="37" spans="1:11" x14ac:dyDescent="0.25">
      <c r="A37" s="2"/>
      <c r="B37" s="2"/>
      <c r="C37" s="2"/>
      <c r="D37" s="2"/>
      <c r="E37" s="2"/>
      <c r="F37" s="2"/>
      <c r="G37" s="2"/>
      <c r="H37" s="2"/>
      <c r="I37" s="2"/>
      <c r="J37" s="2"/>
      <c r="K37" s="2"/>
    </row>
    <row r="38" spans="1:11" x14ac:dyDescent="0.25">
      <c r="A38" s="2"/>
      <c r="B38" s="2"/>
      <c r="C38" s="2"/>
      <c r="D38" s="2"/>
      <c r="E38" s="2"/>
      <c r="F38" s="2"/>
      <c r="K38" s="2"/>
    </row>
    <row r="39" spans="1:11" x14ac:dyDescent="0.25">
      <c r="A39" s="2"/>
    </row>
    <row r="40" spans="1:11" x14ac:dyDescent="0.25">
      <c r="A40" s="2"/>
    </row>
    <row r="41" spans="1:11" x14ac:dyDescent="0.25">
      <c r="A41" s="2"/>
    </row>
    <row r="42" spans="1:11" x14ac:dyDescent="0.25">
      <c r="A42" s="2"/>
    </row>
    <row r="48" spans="1:11" ht="15.75" x14ac:dyDescent="0.25">
      <c r="A48" s="22"/>
      <c r="B48" s="22"/>
      <c r="C48" s="22"/>
      <c r="D48" s="22"/>
      <c r="E48" s="90"/>
      <c r="F48" s="90"/>
    </row>
    <row r="49" spans="5:6" x14ac:dyDescent="0.25">
      <c r="E49" s="91"/>
      <c r="F49" s="91"/>
    </row>
  </sheetData>
  <sheetProtection algorithmName="SHA-512" hashValue="rLakryovIb42DbXhAAeGhaGBNhR81s5RNeqOjW/JbrJceY2Db57OJHQesTnYXUfHkms6scB9N5eY3s0i8eGJUg==" saltValue="2wCDU4RAFxe+D9/PsyOvTw==" spinCount="100000" sheet="1" objects="1" scenarios="1"/>
  <protectedRanges>
    <protectedRange sqref="G5:H26" name="Ausfüllen"/>
  </protectedRanges>
  <mergeCells count="5">
    <mergeCell ref="E48:F48"/>
    <mergeCell ref="E49:F49"/>
    <mergeCell ref="I3:J3"/>
    <mergeCell ref="G33:J33"/>
    <mergeCell ref="G34:J3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09AD4-BF63-4FD4-8D1E-B366634C4EB4}">
  <dimension ref="A1:J127"/>
  <sheetViews>
    <sheetView workbookViewId="0">
      <selection activeCell="L9" sqref="L9"/>
    </sheetView>
  </sheetViews>
  <sheetFormatPr baseColWidth="10" defaultRowHeight="15" x14ac:dyDescent="0.25"/>
  <cols>
    <col min="2" max="2" width="38" bestFit="1" customWidth="1"/>
    <col min="5" max="5" width="24.42578125" bestFit="1" customWidth="1"/>
    <col min="7" max="7" width="12.85546875" customWidth="1"/>
    <col min="8" max="8" width="13.140625" customWidth="1"/>
    <col min="9" max="9" width="23.7109375" bestFit="1" customWidth="1"/>
  </cols>
  <sheetData>
    <row r="1" spans="1:10" ht="19.5" x14ac:dyDescent="0.25">
      <c r="A1" s="100" t="s">
        <v>176</v>
      </c>
      <c r="B1" s="100"/>
      <c r="C1" s="100"/>
      <c r="D1" s="100"/>
      <c r="E1" s="100"/>
      <c r="F1" s="2"/>
      <c r="G1" s="1" t="s">
        <v>201</v>
      </c>
      <c r="H1" s="2"/>
      <c r="I1" s="2"/>
    </row>
    <row r="2" spans="1:10" ht="15.75" thickBot="1" x14ac:dyDescent="0.3">
      <c r="B2" s="2"/>
      <c r="C2" s="2"/>
      <c r="E2" s="2"/>
      <c r="F2" s="2"/>
      <c r="G2" s="2"/>
      <c r="H2" s="2"/>
      <c r="I2" s="2"/>
    </row>
    <row r="3" spans="1:10" ht="16.5" thickBot="1" x14ac:dyDescent="0.3">
      <c r="B3" s="42" t="s">
        <v>156</v>
      </c>
      <c r="C3" s="43" t="s">
        <v>0</v>
      </c>
      <c r="D3" s="17" t="s">
        <v>1</v>
      </c>
      <c r="E3" s="44" t="s">
        <v>185</v>
      </c>
      <c r="F3" s="2"/>
      <c r="G3" s="16" t="s">
        <v>0</v>
      </c>
      <c r="H3" s="17" t="s">
        <v>1</v>
      </c>
      <c r="I3" s="18" t="s">
        <v>189</v>
      </c>
      <c r="J3" s="55"/>
    </row>
    <row r="4" spans="1:10" x14ac:dyDescent="0.25">
      <c r="A4" s="109" t="s">
        <v>164</v>
      </c>
      <c r="B4" s="45" t="s">
        <v>4</v>
      </c>
      <c r="C4" s="46">
        <v>1</v>
      </c>
      <c r="D4" s="52" t="s">
        <v>3</v>
      </c>
      <c r="E4" s="47">
        <v>9.1999999999999993</v>
      </c>
      <c r="F4" s="2"/>
      <c r="G4" s="75">
        <v>0</v>
      </c>
      <c r="H4" s="73" t="s">
        <v>3</v>
      </c>
      <c r="I4" s="81">
        <f>E4*G4</f>
        <v>0</v>
      </c>
    </row>
    <row r="5" spans="1:10" x14ac:dyDescent="0.25">
      <c r="A5" s="110"/>
      <c r="B5" s="48" t="s">
        <v>5</v>
      </c>
      <c r="C5" s="71">
        <v>1</v>
      </c>
      <c r="D5" s="53" t="s">
        <v>3</v>
      </c>
      <c r="E5" s="49">
        <v>3.4</v>
      </c>
      <c r="F5" s="2"/>
      <c r="G5" s="76">
        <v>0</v>
      </c>
      <c r="H5" s="53" t="s">
        <v>3</v>
      </c>
      <c r="I5" s="82">
        <f t="shared" ref="I5:I67" si="0">E5*G5</f>
        <v>0</v>
      </c>
    </row>
    <row r="6" spans="1:10" x14ac:dyDescent="0.25">
      <c r="A6" s="110"/>
      <c r="B6" s="48" t="s">
        <v>10</v>
      </c>
      <c r="C6" s="71">
        <v>1</v>
      </c>
      <c r="D6" s="53" t="s">
        <v>3</v>
      </c>
      <c r="E6" s="49">
        <v>1.8</v>
      </c>
      <c r="F6" s="2"/>
      <c r="G6" s="76">
        <v>0</v>
      </c>
      <c r="H6" s="53" t="s">
        <v>3</v>
      </c>
      <c r="I6" s="82">
        <f t="shared" si="0"/>
        <v>0</v>
      </c>
    </row>
    <row r="7" spans="1:10" x14ac:dyDescent="0.25">
      <c r="A7" s="110"/>
      <c r="B7" s="48" t="s">
        <v>6</v>
      </c>
      <c r="C7" s="71">
        <v>1</v>
      </c>
      <c r="D7" s="53" t="s">
        <v>3</v>
      </c>
      <c r="E7" s="49">
        <v>1.1000000000000001</v>
      </c>
      <c r="F7" s="2"/>
      <c r="G7" s="76">
        <v>0</v>
      </c>
      <c r="H7" s="53" t="s">
        <v>3</v>
      </c>
      <c r="I7" s="82">
        <f t="shared" si="0"/>
        <v>0</v>
      </c>
    </row>
    <row r="8" spans="1:10" x14ac:dyDescent="0.25">
      <c r="A8" s="110"/>
      <c r="B8" s="48" t="s">
        <v>11</v>
      </c>
      <c r="C8" s="71">
        <v>1</v>
      </c>
      <c r="D8" s="53" t="s">
        <v>3</v>
      </c>
      <c r="E8" s="49">
        <v>1.7</v>
      </c>
      <c r="F8" s="2"/>
      <c r="G8" s="76">
        <v>0</v>
      </c>
      <c r="H8" s="53" t="s">
        <v>3</v>
      </c>
      <c r="I8" s="82">
        <f t="shared" si="0"/>
        <v>0</v>
      </c>
    </row>
    <row r="9" spans="1:10" x14ac:dyDescent="0.25">
      <c r="A9" s="110"/>
      <c r="B9" s="48" t="s">
        <v>7</v>
      </c>
      <c r="C9" s="71">
        <v>1</v>
      </c>
      <c r="D9" s="53" t="s">
        <v>187</v>
      </c>
      <c r="E9" s="49">
        <v>2.8</v>
      </c>
      <c r="F9" s="2"/>
      <c r="G9" s="76">
        <v>0</v>
      </c>
      <c r="H9" s="53" t="s">
        <v>187</v>
      </c>
      <c r="I9" s="82">
        <f t="shared" si="0"/>
        <v>0</v>
      </c>
    </row>
    <row r="10" spans="1:10" x14ac:dyDescent="0.25">
      <c r="A10" s="110"/>
      <c r="B10" s="48" t="s">
        <v>8</v>
      </c>
      <c r="C10" s="71">
        <v>1</v>
      </c>
      <c r="D10" s="53" t="s">
        <v>187</v>
      </c>
      <c r="E10" s="49">
        <v>2.5</v>
      </c>
      <c r="F10" s="2"/>
      <c r="G10" s="76">
        <v>0</v>
      </c>
      <c r="H10" s="53" t="s">
        <v>187</v>
      </c>
      <c r="I10" s="82">
        <f t="shared" si="0"/>
        <v>0</v>
      </c>
    </row>
    <row r="11" spans="1:10" ht="15.75" thickBot="1" x14ac:dyDescent="0.3">
      <c r="A11" s="110"/>
      <c r="B11" s="50" t="s">
        <v>9</v>
      </c>
      <c r="C11" s="72">
        <v>1</v>
      </c>
      <c r="D11" s="54" t="s">
        <v>187</v>
      </c>
      <c r="E11" s="51">
        <v>2</v>
      </c>
      <c r="F11" s="2"/>
      <c r="G11" s="76">
        <v>0</v>
      </c>
      <c r="H11" s="53" t="s">
        <v>187</v>
      </c>
      <c r="I11" s="82">
        <f t="shared" si="0"/>
        <v>0</v>
      </c>
    </row>
    <row r="12" spans="1:10" x14ac:dyDescent="0.25">
      <c r="A12" s="111" t="s">
        <v>165</v>
      </c>
      <c r="B12" s="13" t="s">
        <v>12</v>
      </c>
      <c r="C12" s="14">
        <v>1</v>
      </c>
      <c r="D12" s="88" t="s">
        <v>3</v>
      </c>
      <c r="E12" s="15">
        <v>6.3</v>
      </c>
      <c r="F12" s="2"/>
      <c r="G12" s="78">
        <v>0</v>
      </c>
      <c r="H12" s="66" t="s">
        <v>3</v>
      </c>
      <c r="I12" s="84">
        <f t="shared" si="0"/>
        <v>0</v>
      </c>
    </row>
    <row r="13" spans="1:10" x14ac:dyDescent="0.25">
      <c r="A13" s="112"/>
      <c r="B13" s="6" t="s">
        <v>13</v>
      </c>
      <c r="C13" s="7">
        <v>1</v>
      </c>
      <c r="D13" s="67" t="s">
        <v>3</v>
      </c>
      <c r="E13" s="8">
        <v>4.0999999999999996</v>
      </c>
      <c r="F13" s="2"/>
      <c r="G13" s="76">
        <v>0</v>
      </c>
      <c r="H13" s="67" t="s">
        <v>3</v>
      </c>
      <c r="I13" s="85">
        <f t="shared" si="0"/>
        <v>0</v>
      </c>
    </row>
    <row r="14" spans="1:10" x14ac:dyDescent="0.25">
      <c r="A14" s="112"/>
      <c r="B14" s="6" t="s">
        <v>157</v>
      </c>
      <c r="C14" s="7">
        <v>1</v>
      </c>
      <c r="D14" s="67" t="s">
        <v>3</v>
      </c>
      <c r="E14" s="8">
        <v>5.6</v>
      </c>
      <c r="F14" s="2"/>
      <c r="G14" s="76">
        <v>0</v>
      </c>
      <c r="H14" s="67" t="s">
        <v>3</v>
      </c>
      <c r="I14" s="85">
        <f t="shared" si="0"/>
        <v>0</v>
      </c>
    </row>
    <row r="15" spans="1:10" x14ac:dyDescent="0.25">
      <c r="A15" s="112"/>
      <c r="B15" s="6" t="s">
        <v>14</v>
      </c>
      <c r="C15" s="7">
        <v>1</v>
      </c>
      <c r="D15" s="67" t="s">
        <v>3</v>
      </c>
      <c r="E15" s="8">
        <v>8.1</v>
      </c>
      <c r="F15" s="2"/>
      <c r="G15" s="76">
        <v>0</v>
      </c>
      <c r="H15" s="67" t="s">
        <v>3</v>
      </c>
      <c r="I15" s="85">
        <f t="shared" si="0"/>
        <v>0</v>
      </c>
    </row>
    <row r="16" spans="1:10" x14ac:dyDescent="0.25">
      <c r="A16" s="112"/>
      <c r="B16" s="6" t="s">
        <v>15</v>
      </c>
      <c r="C16" s="7">
        <v>1</v>
      </c>
      <c r="D16" s="67" t="s">
        <v>3</v>
      </c>
      <c r="E16" s="8">
        <v>3.7</v>
      </c>
      <c r="F16" s="2"/>
      <c r="G16" s="76">
        <v>0</v>
      </c>
      <c r="H16" s="67" t="s">
        <v>3</v>
      </c>
      <c r="I16" s="85">
        <f t="shared" si="0"/>
        <v>0</v>
      </c>
    </row>
    <row r="17" spans="1:9" x14ac:dyDescent="0.25">
      <c r="A17" s="112"/>
      <c r="B17" s="6" t="s">
        <v>16</v>
      </c>
      <c r="C17" s="7">
        <v>1</v>
      </c>
      <c r="D17" s="67" t="s">
        <v>3</v>
      </c>
      <c r="E17" s="8">
        <v>3.9</v>
      </c>
      <c r="F17" s="2"/>
      <c r="G17" s="76">
        <v>0</v>
      </c>
      <c r="H17" s="67" t="s">
        <v>3</v>
      </c>
      <c r="I17" s="85">
        <f t="shared" si="0"/>
        <v>0</v>
      </c>
    </row>
    <row r="18" spans="1:9" x14ac:dyDescent="0.25">
      <c r="A18" s="112"/>
      <c r="B18" s="6" t="s">
        <v>17</v>
      </c>
      <c r="C18" s="7">
        <v>1</v>
      </c>
      <c r="D18" s="67" t="s">
        <v>3</v>
      </c>
      <c r="E18" s="8">
        <v>4.2</v>
      </c>
      <c r="F18" s="2"/>
      <c r="G18" s="76">
        <v>0</v>
      </c>
      <c r="H18" s="67" t="s">
        <v>3</v>
      </c>
      <c r="I18" s="85">
        <f t="shared" si="0"/>
        <v>0</v>
      </c>
    </row>
    <row r="19" spans="1:9" x14ac:dyDescent="0.25">
      <c r="A19" s="112"/>
      <c r="B19" s="6" t="s">
        <v>18</v>
      </c>
      <c r="C19" s="7">
        <v>1</v>
      </c>
      <c r="D19" s="67" t="s">
        <v>3</v>
      </c>
      <c r="E19" s="8">
        <v>4.2</v>
      </c>
      <c r="F19" s="2"/>
      <c r="G19" s="76">
        <v>0</v>
      </c>
      <c r="H19" s="67" t="s">
        <v>3</v>
      </c>
      <c r="I19" s="85">
        <f t="shared" si="0"/>
        <v>0</v>
      </c>
    </row>
    <row r="20" spans="1:9" x14ac:dyDescent="0.25">
      <c r="A20" s="112"/>
      <c r="B20" s="6" t="s">
        <v>158</v>
      </c>
      <c r="C20" s="7">
        <v>1</v>
      </c>
      <c r="D20" s="67" t="s">
        <v>3</v>
      </c>
      <c r="E20" s="8">
        <v>12.3</v>
      </c>
      <c r="F20" s="2"/>
      <c r="G20" s="76">
        <v>0</v>
      </c>
      <c r="H20" s="67" t="s">
        <v>3</v>
      </c>
      <c r="I20" s="85">
        <f t="shared" si="0"/>
        <v>0</v>
      </c>
    </row>
    <row r="21" spans="1:9" x14ac:dyDescent="0.25">
      <c r="A21" s="112"/>
      <c r="B21" s="6" t="s">
        <v>19</v>
      </c>
      <c r="C21" s="7">
        <v>1</v>
      </c>
      <c r="D21" s="67" t="s">
        <v>3</v>
      </c>
      <c r="E21" s="8">
        <v>3.6</v>
      </c>
      <c r="F21" s="2"/>
      <c r="G21" s="76">
        <v>0</v>
      </c>
      <c r="H21" s="67" t="s">
        <v>3</v>
      </c>
      <c r="I21" s="85">
        <f t="shared" si="0"/>
        <v>0</v>
      </c>
    </row>
    <row r="22" spans="1:9" ht="15.75" thickBot="1" x14ac:dyDescent="0.3">
      <c r="A22" s="113"/>
      <c r="B22" s="19" t="s">
        <v>20</v>
      </c>
      <c r="C22" s="11">
        <v>1</v>
      </c>
      <c r="D22" s="68" t="s">
        <v>3</v>
      </c>
      <c r="E22" s="21">
        <v>3.8</v>
      </c>
      <c r="F22" s="2"/>
      <c r="G22" s="79">
        <v>0</v>
      </c>
      <c r="H22" s="68" t="s">
        <v>3</v>
      </c>
      <c r="I22" s="86">
        <f t="shared" si="0"/>
        <v>0</v>
      </c>
    </row>
    <row r="23" spans="1:9" ht="16.5" x14ac:dyDescent="0.25">
      <c r="A23" s="114" t="s">
        <v>166</v>
      </c>
      <c r="B23" s="45" t="s">
        <v>159</v>
      </c>
      <c r="C23" s="46">
        <v>1</v>
      </c>
      <c r="D23" s="52" t="s">
        <v>3</v>
      </c>
      <c r="E23" s="47">
        <v>2</v>
      </c>
      <c r="F23" s="2"/>
      <c r="G23" s="75">
        <v>0</v>
      </c>
      <c r="H23" s="73" t="s">
        <v>3</v>
      </c>
      <c r="I23" s="81">
        <f t="shared" si="0"/>
        <v>0</v>
      </c>
    </row>
    <row r="24" spans="1:9" x14ac:dyDescent="0.25">
      <c r="A24" s="115"/>
      <c r="B24" s="48" t="s">
        <v>75</v>
      </c>
      <c r="C24" s="71">
        <v>1</v>
      </c>
      <c r="D24" s="53" t="s">
        <v>187</v>
      </c>
      <c r="E24" s="49">
        <v>1.4</v>
      </c>
      <c r="F24" s="2"/>
      <c r="G24" s="76">
        <v>0</v>
      </c>
      <c r="H24" s="53" t="s">
        <v>187</v>
      </c>
      <c r="I24" s="82">
        <f t="shared" si="0"/>
        <v>0</v>
      </c>
    </row>
    <row r="25" spans="1:9" x14ac:dyDescent="0.25">
      <c r="A25" s="115"/>
      <c r="B25" s="48" t="s">
        <v>76</v>
      </c>
      <c r="C25" s="71">
        <v>1</v>
      </c>
      <c r="D25" s="53" t="s">
        <v>3</v>
      </c>
      <c r="E25" s="49">
        <v>2.4</v>
      </c>
      <c r="F25" s="2"/>
      <c r="G25" s="76">
        <v>0</v>
      </c>
      <c r="H25" s="53" t="s">
        <v>3</v>
      </c>
      <c r="I25" s="82">
        <f t="shared" si="0"/>
        <v>0</v>
      </c>
    </row>
    <row r="26" spans="1:9" x14ac:dyDescent="0.25">
      <c r="A26" s="115"/>
      <c r="B26" s="48" t="s">
        <v>77</v>
      </c>
      <c r="C26" s="71">
        <v>1</v>
      </c>
      <c r="D26" s="53" t="s">
        <v>3</v>
      </c>
      <c r="E26" s="49">
        <v>5.8</v>
      </c>
      <c r="F26" s="2"/>
      <c r="G26" s="76">
        <v>0</v>
      </c>
      <c r="H26" s="53" t="s">
        <v>3</v>
      </c>
      <c r="I26" s="82">
        <f t="shared" si="0"/>
        <v>0</v>
      </c>
    </row>
    <row r="27" spans="1:9" x14ac:dyDescent="0.25">
      <c r="A27" s="115"/>
      <c r="B27" s="48" t="s">
        <v>78</v>
      </c>
      <c r="C27" s="71">
        <v>1</v>
      </c>
      <c r="D27" s="53" t="s">
        <v>3</v>
      </c>
      <c r="E27" s="49">
        <v>5.7</v>
      </c>
      <c r="F27" s="2"/>
      <c r="G27" s="76">
        <v>0</v>
      </c>
      <c r="H27" s="53" t="s">
        <v>3</v>
      </c>
      <c r="I27" s="82">
        <f t="shared" si="0"/>
        <v>0</v>
      </c>
    </row>
    <row r="28" spans="1:9" x14ac:dyDescent="0.25">
      <c r="A28" s="115"/>
      <c r="B28" s="48" t="s">
        <v>79</v>
      </c>
      <c r="C28" s="71">
        <v>1</v>
      </c>
      <c r="D28" s="53" t="s">
        <v>3</v>
      </c>
      <c r="E28" s="49">
        <v>4.2</v>
      </c>
      <c r="F28" s="2"/>
      <c r="G28" s="76">
        <v>0</v>
      </c>
      <c r="H28" s="53" t="s">
        <v>3</v>
      </c>
      <c r="I28" s="82">
        <f t="shared" si="0"/>
        <v>0</v>
      </c>
    </row>
    <row r="29" spans="1:9" x14ac:dyDescent="0.25">
      <c r="A29" s="115"/>
      <c r="B29" s="48" t="s">
        <v>80</v>
      </c>
      <c r="C29" s="71">
        <v>1</v>
      </c>
      <c r="D29" s="53" t="s">
        <v>187</v>
      </c>
      <c r="E29" s="49">
        <v>4.3</v>
      </c>
      <c r="F29" s="2"/>
      <c r="G29" s="76">
        <v>0</v>
      </c>
      <c r="H29" s="53" t="s">
        <v>187</v>
      </c>
      <c r="I29" s="82">
        <f t="shared" si="0"/>
        <v>0</v>
      </c>
    </row>
    <row r="30" spans="1:9" x14ac:dyDescent="0.25">
      <c r="A30" s="115"/>
      <c r="B30" s="48" t="s">
        <v>81</v>
      </c>
      <c r="C30" s="71">
        <v>1</v>
      </c>
      <c r="D30" s="53" t="s">
        <v>187</v>
      </c>
      <c r="E30" s="49">
        <v>3</v>
      </c>
      <c r="F30" s="2"/>
      <c r="G30" s="76">
        <v>0</v>
      </c>
      <c r="H30" s="53" t="s">
        <v>187</v>
      </c>
      <c r="I30" s="82">
        <f t="shared" si="0"/>
        <v>0</v>
      </c>
    </row>
    <row r="31" spans="1:9" x14ac:dyDescent="0.25">
      <c r="A31" s="115"/>
      <c r="B31" s="48" t="s">
        <v>82</v>
      </c>
      <c r="C31" s="71">
        <v>1</v>
      </c>
      <c r="D31" s="53" t="s">
        <v>3</v>
      </c>
      <c r="E31" s="49">
        <v>3.7</v>
      </c>
      <c r="F31" s="2"/>
      <c r="G31" s="76">
        <v>0</v>
      </c>
      <c r="H31" s="53" t="s">
        <v>3</v>
      </c>
      <c r="I31" s="82">
        <f t="shared" si="0"/>
        <v>0</v>
      </c>
    </row>
    <row r="32" spans="1:9" x14ac:dyDescent="0.25">
      <c r="A32" s="115"/>
      <c r="B32" s="48" t="s">
        <v>83</v>
      </c>
      <c r="C32" s="71">
        <v>1</v>
      </c>
      <c r="D32" s="53" t="s">
        <v>3</v>
      </c>
      <c r="E32" s="49">
        <v>4.3</v>
      </c>
      <c r="F32" s="2"/>
      <c r="G32" s="76">
        <v>0</v>
      </c>
      <c r="H32" s="53" t="s">
        <v>3</v>
      </c>
      <c r="I32" s="82">
        <f t="shared" si="0"/>
        <v>0</v>
      </c>
    </row>
    <row r="33" spans="1:9" x14ac:dyDescent="0.25">
      <c r="A33" s="115"/>
      <c r="B33" s="48" t="s">
        <v>84</v>
      </c>
      <c r="C33" s="71">
        <v>1</v>
      </c>
      <c r="D33" s="53" t="s">
        <v>3</v>
      </c>
      <c r="E33" s="49">
        <v>2.5</v>
      </c>
      <c r="F33" s="2"/>
      <c r="G33" s="76">
        <v>0</v>
      </c>
      <c r="H33" s="53" t="s">
        <v>3</v>
      </c>
      <c r="I33" s="82">
        <f t="shared" si="0"/>
        <v>0</v>
      </c>
    </row>
    <row r="34" spans="1:9" ht="15.75" thickBot="1" x14ac:dyDescent="0.3">
      <c r="A34" s="116"/>
      <c r="B34" s="50" t="s">
        <v>112</v>
      </c>
      <c r="C34" s="72">
        <v>1</v>
      </c>
      <c r="D34" s="54" t="s">
        <v>3</v>
      </c>
      <c r="E34" s="51">
        <v>1.9</v>
      </c>
      <c r="F34" s="2"/>
      <c r="G34" s="77">
        <v>0</v>
      </c>
      <c r="H34" s="74" t="s">
        <v>3</v>
      </c>
      <c r="I34" s="83">
        <f t="shared" si="0"/>
        <v>0</v>
      </c>
    </row>
    <row r="35" spans="1:9" x14ac:dyDescent="0.25">
      <c r="A35" s="117" t="s">
        <v>167</v>
      </c>
      <c r="B35" s="13" t="s">
        <v>21</v>
      </c>
      <c r="C35" s="4">
        <v>1</v>
      </c>
      <c r="D35" s="66" t="s">
        <v>3</v>
      </c>
      <c r="E35" s="15">
        <v>0.3</v>
      </c>
      <c r="F35" s="2"/>
      <c r="G35" s="78">
        <v>0</v>
      </c>
      <c r="H35" s="66" t="s">
        <v>3</v>
      </c>
      <c r="I35" s="84">
        <f t="shared" si="0"/>
        <v>0</v>
      </c>
    </row>
    <row r="36" spans="1:9" x14ac:dyDescent="0.25">
      <c r="A36" s="118"/>
      <c r="B36" s="6" t="s">
        <v>22</v>
      </c>
      <c r="C36" s="7">
        <v>1</v>
      </c>
      <c r="D36" s="67" t="s">
        <v>3</v>
      </c>
      <c r="E36" s="8">
        <v>0.4</v>
      </c>
      <c r="F36" s="2"/>
      <c r="G36" s="76">
        <v>0</v>
      </c>
      <c r="H36" s="67" t="s">
        <v>3</v>
      </c>
      <c r="I36" s="85">
        <f t="shared" si="0"/>
        <v>0</v>
      </c>
    </row>
    <row r="37" spans="1:9" x14ac:dyDescent="0.25">
      <c r="A37" s="118"/>
      <c r="B37" s="6" t="s">
        <v>23</v>
      </c>
      <c r="C37" s="7">
        <v>1</v>
      </c>
      <c r="D37" s="67" t="s">
        <v>3</v>
      </c>
      <c r="E37" s="8">
        <v>0.6</v>
      </c>
      <c r="F37" s="2"/>
      <c r="G37" s="76">
        <v>0</v>
      </c>
      <c r="H37" s="67" t="s">
        <v>3</v>
      </c>
      <c r="I37" s="85">
        <f t="shared" si="0"/>
        <v>0</v>
      </c>
    </row>
    <row r="38" spans="1:9" x14ac:dyDescent="0.25">
      <c r="A38" s="118"/>
      <c r="B38" s="6" t="s">
        <v>24</v>
      </c>
      <c r="C38" s="7">
        <v>1</v>
      </c>
      <c r="D38" s="67" t="s">
        <v>3</v>
      </c>
      <c r="E38" s="8">
        <v>0.9</v>
      </c>
      <c r="F38" s="2"/>
      <c r="G38" s="76">
        <v>0</v>
      </c>
      <c r="H38" s="67" t="s">
        <v>3</v>
      </c>
      <c r="I38" s="85">
        <f t="shared" si="0"/>
        <v>0</v>
      </c>
    </row>
    <row r="39" spans="1:9" x14ac:dyDescent="0.25">
      <c r="A39" s="118"/>
      <c r="B39" s="6" t="s">
        <v>25</v>
      </c>
      <c r="C39" s="7">
        <v>1</v>
      </c>
      <c r="D39" s="67" t="s">
        <v>3</v>
      </c>
      <c r="E39" s="8">
        <v>1.3</v>
      </c>
      <c r="F39" s="2"/>
      <c r="G39" s="76">
        <v>0</v>
      </c>
      <c r="H39" s="67" t="s">
        <v>3</v>
      </c>
      <c r="I39" s="85">
        <f t="shared" si="0"/>
        <v>0</v>
      </c>
    </row>
    <row r="40" spans="1:9" x14ac:dyDescent="0.25">
      <c r="A40" s="118"/>
      <c r="B40" s="6" t="s">
        <v>26</v>
      </c>
      <c r="C40" s="7">
        <v>1</v>
      </c>
      <c r="D40" s="67" t="s">
        <v>3</v>
      </c>
      <c r="E40" s="8">
        <v>2.6</v>
      </c>
      <c r="F40" s="2"/>
      <c r="G40" s="76">
        <v>0</v>
      </c>
      <c r="H40" s="67" t="s">
        <v>3</v>
      </c>
      <c r="I40" s="85">
        <f t="shared" si="0"/>
        <v>0</v>
      </c>
    </row>
    <row r="41" spans="1:9" x14ac:dyDescent="0.25">
      <c r="A41" s="118"/>
      <c r="B41" s="6" t="s">
        <v>27</v>
      </c>
      <c r="C41" s="7">
        <v>1</v>
      </c>
      <c r="D41" s="67" t="s">
        <v>3</v>
      </c>
      <c r="E41" s="8">
        <v>0.2</v>
      </c>
      <c r="F41" s="2"/>
      <c r="G41" s="76">
        <v>0</v>
      </c>
      <c r="H41" s="67" t="s">
        <v>3</v>
      </c>
      <c r="I41" s="85">
        <f t="shared" si="0"/>
        <v>0</v>
      </c>
    </row>
    <row r="42" spans="1:9" x14ac:dyDescent="0.25">
      <c r="A42" s="118"/>
      <c r="B42" s="6" t="s">
        <v>43</v>
      </c>
      <c r="C42" s="7">
        <v>1</v>
      </c>
      <c r="D42" s="67" t="s">
        <v>3</v>
      </c>
      <c r="E42" s="8">
        <v>0.3</v>
      </c>
      <c r="F42" s="2"/>
      <c r="G42" s="76">
        <v>0</v>
      </c>
      <c r="H42" s="67" t="s">
        <v>3</v>
      </c>
      <c r="I42" s="85">
        <f t="shared" si="0"/>
        <v>0</v>
      </c>
    </row>
    <row r="43" spans="1:9" x14ac:dyDescent="0.25">
      <c r="A43" s="118"/>
      <c r="B43" s="6" t="s">
        <v>28</v>
      </c>
      <c r="C43" s="7">
        <v>1</v>
      </c>
      <c r="D43" s="67" t="s">
        <v>3</v>
      </c>
      <c r="E43" s="8">
        <v>0.3</v>
      </c>
      <c r="F43" s="2"/>
      <c r="G43" s="76">
        <v>0</v>
      </c>
      <c r="H43" s="67" t="s">
        <v>3</v>
      </c>
      <c r="I43" s="85">
        <f t="shared" si="0"/>
        <v>0</v>
      </c>
    </row>
    <row r="44" spans="1:9" x14ac:dyDescent="0.25">
      <c r="A44" s="118"/>
      <c r="B44" s="6" t="s">
        <v>44</v>
      </c>
      <c r="C44" s="7">
        <v>1</v>
      </c>
      <c r="D44" s="67" t="s">
        <v>3</v>
      </c>
      <c r="E44" s="8">
        <v>0.3</v>
      </c>
      <c r="F44" s="2"/>
      <c r="G44" s="76">
        <v>0</v>
      </c>
      <c r="H44" s="67" t="s">
        <v>3</v>
      </c>
      <c r="I44" s="85">
        <f t="shared" si="0"/>
        <v>0</v>
      </c>
    </row>
    <row r="45" spans="1:9" x14ac:dyDescent="0.25">
      <c r="A45" s="118"/>
      <c r="B45" s="6" t="s">
        <v>29</v>
      </c>
      <c r="C45" s="7">
        <v>1</v>
      </c>
      <c r="D45" s="67" t="s">
        <v>3</v>
      </c>
      <c r="E45" s="8">
        <v>0.2</v>
      </c>
      <c r="F45" s="2"/>
      <c r="G45" s="76">
        <v>0</v>
      </c>
      <c r="H45" s="67" t="s">
        <v>3</v>
      </c>
      <c r="I45" s="85">
        <f t="shared" si="0"/>
        <v>0</v>
      </c>
    </row>
    <row r="46" spans="1:9" x14ac:dyDescent="0.25">
      <c r="A46" s="118"/>
      <c r="B46" s="6" t="s">
        <v>30</v>
      </c>
      <c r="C46" s="7">
        <v>1</v>
      </c>
      <c r="D46" s="67" t="s">
        <v>3</v>
      </c>
      <c r="E46" s="8">
        <v>0.4</v>
      </c>
      <c r="F46" s="2"/>
      <c r="G46" s="76">
        <v>0</v>
      </c>
      <c r="H46" s="67" t="s">
        <v>3</v>
      </c>
      <c r="I46" s="85">
        <f t="shared" si="0"/>
        <v>0</v>
      </c>
    </row>
    <row r="47" spans="1:9" x14ac:dyDescent="0.25">
      <c r="A47" s="118"/>
      <c r="B47" s="6" t="s">
        <v>31</v>
      </c>
      <c r="C47" s="7">
        <v>1</v>
      </c>
      <c r="D47" s="67" t="s">
        <v>3</v>
      </c>
      <c r="E47" s="8">
        <v>0.8</v>
      </c>
      <c r="F47" s="2"/>
      <c r="G47" s="76">
        <v>0</v>
      </c>
      <c r="H47" s="67" t="s">
        <v>3</v>
      </c>
      <c r="I47" s="85">
        <f t="shared" si="0"/>
        <v>0</v>
      </c>
    </row>
    <row r="48" spans="1:9" x14ac:dyDescent="0.25">
      <c r="A48" s="118"/>
      <c r="B48" s="6" t="s">
        <v>32</v>
      </c>
      <c r="C48" s="7">
        <v>1</v>
      </c>
      <c r="D48" s="67" t="s">
        <v>3</v>
      </c>
      <c r="E48" s="8">
        <v>0.5</v>
      </c>
      <c r="F48" s="2"/>
      <c r="G48" s="76">
        <v>0</v>
      </c>
      <c r="H48" s="67" t="s">
        <v>3</v>
      </c>
      <c r="I48" s="85">
        <f t="shared" si="0"/>
        <v>0</v>
      </c>
    </row>
    <row r="49" spans="1:9" x14ac:dyDescent="0.25">
      <c r="A49" s="118"/>
      <c r="B49" s="6" t="s">
        <v>33</v>
      </c>
      <c r="C49" s="7">
        <v>1</v>
      </c>
      <c r="D49" s="67" t="s">
        <v>3</v>
      </c>
      <c r="E49" s="8">
        <v>0.3</v>
      </c>
      <c r="F49" s="2"/>
      <c r="G49" s="76">
        <v>0</v>
      </c>
      <c r="H49" s="67" t="s">
        <v>3</v>
      </c>
      <c r="I49" s="85">
        <f t="shared" si="0"/>
        <v>0</v>
      </c>
    </row>
    <row r="50" spans="1:9" x14ac:dyDescent="0.25">
      <c r="A50" s="118"/>
      <c r="B50" s="6" t="s">
        <v>34</v>
      </c>
      <c r="C50" s="7">
        <v>1</v>
      </c>
      <c r="D50" s="67" t="s">
        <v>3</v>
      </c>
      <c r="E50" s="8">
        <v>0.4</v>
      </c>
      <c r="F50" s="2"/>
      <c r="G50" s="76">
        <v>0</v>
      </c>
      <c r="H50" s="67" t="s">
        <v>3</v>
      </c>
      <c r="I50" s="85">
        <f t="shared" si="0"/>
        <v>0</v>
      </c>
    </row>
    <row r="51" spans="1:9" x14ac:dyDescent="0.25">
      <c r="A51" s="118"/>
      <c r="B51" s="6" t="s">
        <v>50</v>
      </c>
      <c r="C51" s="7">
        <v>1</v>
      </c>
      <c r="D51" s="67" t="s">
        <v>3</v>
      </c>
      <c r="E51" s="8">
        <v>0.8</v>
      </c>
      <c r="F51" s="2"/>
      <c r="G51" s="76">
        <v>0</v>
      </c>
      <c r="H51" s="67" t="s">
        <v>3</v>
      </c>
      <c r="I51" s="85">
        <f t="shared" si="0"/>
        <v>0</v>
      </c>
    </row>
    <row r="52" spans="1:9" x14ac:dyDescent="0.25">
      <c r="A52" s="118"/>
      <c r="B52" s="6" t="s">
        <v>49</v>
      </c>
      <c r="C52" s="7">
        <v>1</v>
      </c>
      <c r="D52" s="67" t="s">
        <v>3</v>
      </c>
      <c r="E52" s="8">
        <v>2.9</v>
      </c>
      <c r="F52" s="2"/>
      <c r="G52" s="76">
        <v>0</v>
      </c>
      <c r="H52" s="67" t="s">
        <v>3</v>
      </c>
      <c r="I52" s="85">
        <f t="shared" si="0"/>
        <v>0</v>
      </c>
    </row>
    <row r="53" spans="1:9" x14ac:dyDescent="0.25">
      <c r="A53" s="118"/>
      <c r="B53" s="6" t="s">
        <v>51</v>
      </c>
      <c r="C53" s="7">
        <v>1</v>
      </c>
      <c r="D53" s="67" t="s">
        <v>3</v>
      </c>
      <c r="E53" s="8">
        <v>1.9</v>
      </c>
      <c r="F53" s="2"/>
      <c r="G53" s="76">
        <v>0</v>
      </c>
      <c r="H53" s="67" t="s">
        <v>3</v>
      </c>
      <c r="I53" s="85">
        <f t="shared" si="0"/>
        <v>0</v>
      </c>
    </row>
    <row r="54" spans="1:9" x14ac:dyDescent="0.25">
      <c r="A54" s="118"/>
      <c r="B54" s="6" t="s">
        <v>35</v>
      </c>
      <c r="C54" s="7">
        <v>1</v>
      </c>
      <c r="D54" s="67" t="s">
        <v>3</v>
      </c>
      <c r="E54" s="8">
        <v>0.4</v>
      </c>
      <c r="F54" s="2"/>
      <c r="G54" s="76">
        <v>0</v>
      </c>
      <c r="H54" s="67" t="s">
        <v>3</v>
      </c>
      <c r="I54" s="85">
        <f t="shared" si="0"/>
        <v>0</v>
      </c>
    </row>
    <row r="55" spans="1:9" x14ac:dyDescent="0.25">
      <c r="A55" s="118"/>
      <c r="B55" s="6" t="s">
        <v>36</v>
      </c>
      <c r="C55" s="7">
        <v>1</v>
      </c>
      <c r="D55" s="67" t="s">
        <v>3</v>
      </c>
      <c r="E55" s="8">
        <v>0.2</v>
      </c>
      <c r="F55" s="2"/>
      <c r="G55" s="76">
        <v>0</v>
      </c>
      <c r="H55" s="67" t="s">
        <v>3</v>
      </c>
      <c r="I55" s="85">
        <f t="shared" si="0"/>
        <v>0</v>
      </c>
    </row>
    <row r="56" spans="1:9" x14ac:dyDescent="0.25">
      <c r="A56" s="118"/>
      <c r="B56" s="6" t="s">
        <v>37</v>
      </c>
      <c r="C56" s="7">
        <v>1</v>
      </c>
      <c r="D56" s="67" t="s">
        <v>3</v>
      </c>
      <c r="E56" s="8">
        <v>0.2</v>
      </c>
      <c r="F56" s="2"/>
      <c r="G56" s="76">
        <v>0</v>
      </c>
      <c r="H56" s="67" t="s">
        <v>3</v>
      </c>
      <c r="I56" s="85">
        <f t="shared" si="0"/>
        <v>0</v>
      </c>
    </row>
    <row r="57" spans="1:9" x14ac:dyDescent="0.25">
      <c r="A57" s="118"/>
      <c r="B57" s="6" t="s">
        <v>38</v>
      </c>
      <c r="C57" s="7">
        <v>1</v>
      </c>
      <c r="D57" s="67" t="s">
        <v>3</v>
      </c>
      <c r="E57" s="8">
        <v>1.2</v>
      </c>
      <c r="F57" s="2"/>
      <c r="G57" s="76">
        <v>0</v>
      </c>
      <c r="H57" s="67" t="s">
        <v>3</v>
      </c>
      <c r="I57" s="85">
        <f t="shared" si="0"/>
        <v>0</v>
      </c>
    </row>
    <row r="58" spans="1:9" x14ac:dyDescent="0.25">
      <c r="A58" s="118"/>
      <c r="B58" s="6" t="s">
        <v>39</v>
      </c>
      <c r="C58" s="7">
        <v>1</v>
      </c>
      <c r="D58" s="67" t="s">
        <v>3</v>
      </c>
      <c r="E58" s="8">
        <v>0.6</v>
      </c>
      <c r="F58" s="2"/>
      <c r="G58" s="76">
        <v>0</v>
      </c>
      <c r="H58" s="67" t="s">
        <v>3</v>
      </c>
      <c r="I58" s="85">
        <f t="shared" si="0"/>
        <v>0</v>
      </c>
    </row>
    <row r="59" spans="1:9" x14ac:dyDescent="0.25">
      <c r="A59" s="118"/>
      <c r="B59" s="6" t="s">
        <v>40</v>
      </c>
      <c r="C59" s="7">
        <v>1</v>
      </c>
      <c r="D59" s="67" t="s">
        <v>3</v>
      </c>
      <c r="E59" s="8">
        <v>0.2</v>
      </c>
      <c r="F59" s="2"/>
      <c r="G59" s="76">
        <v>0</v>
      </c>
      <c r="H59" s="67" t="s">
        <v>3</v>
      </c>
      <c r="I59" s="85">
        <f t="shared" si="0"/>
        <v>0</v>
      </c>
    </row>
    <row r="60" spans="1:9" x14ac:dyDescent="0.25">
      <c r="A60" s="118"/>
      <c r="B60" s="6" t="s">
        <v>41</v>
      </c>
      <c r="C60" s="7">
        <v>1</v>
      </c>
      <c r="D60" s="67" t="s">
        <v>3</v>
      </c>
      <c r="E60" s="8">
        <v>0.3</v>
      </c>
      <c r="F60" s="2"/>
      <c r="G60" s="76">
        <v>0</v>
      </c>
      <c r="H60" s="67" t="s">
        <v>3</v>
      </c>
      <c r="I60" s="85">
        <f t="shared" si="0"/>
        <v>0</v>
      </c>
    </row>
    <row r="61" spans="1:9" x14ac:dyDescent="0.25">
      <c r="A61" s="118"/>
      <c r="B61" s="6" t="s">
        <v>42</v>
      </c>
      <c r="C61" s="7">
        <v>1</v>
      </c>
      <c r="D61" s="67" t="s">
        <v>3</v>
      </c>
      <c r="E61" s="8">
        <v>0.6</v>
      </c>
      <c r="F61" s="2"/>
      <c r="G61" s="76">
        <v>0</v>
      </c>
      <c r="H61" s="67" t="s">
        <v>3</v>
      </c>
      <c r="I61" s="85">
        <f t="shared" si="0"/>
        <v>0</v>
      </c>
    </row>
    <row r="62" spans="1:9" x14ac:dyDescent="0.25">
      <c r="A62" s="118"/>
      <c r="B62" s="6" t="s">
        <v>45</v>
      </c>
      <c r="C62" s="7">
        <v>1</v>
      </c>
      <c r="D62" s="67" t="s">
        <v>3</v>
      </c>
      <c r="E62" s="8">
        <v>0.6</v>
      </c>
      <c r="F62" s="2"/>
      <c r="G62" s="76">
        <v>0</v>
      </c>
      <c r="H62" s="67" t="s">
        <v>3</v>
      </c>
      <c r="I62" s="85">
        <f t="shared" si="0"/>
        <v>0</v>
      </c>
    </row>
    <row r="63" spans="1:9" x14ac:dyDescent="0.25">
      <c r="A63" s="118"/>
      <c r="B63" s="6" t="s">
        <v>46</v>
      </c>
      <c r="C63" s="7">
        <v>1</v>
      </c>
      <c r="D63" s="67" t="s">
        <v>3</v>
      </c>
      <c r="E63" s="8">
        <v>0.6</v>
      </c>
      <c r="F63" s="2"/>
      <c r="G63" s="76">
        <v>0</v>
      </c>
      <c r="H63" s="67" t="s">
        <v>3</v>
      </c>
      <c r="I63" s="85">
        <f t="shared" si="0"/>
        <v>0</v>
      </c>
    </row>
    <row r="64" spans="1:9" x14ac:dyDescent="0.25">
      <c r="A64" s="118"/>
      <c r="B64" s="6" t="s">
        <v>47</v>
      </c>
      <c r="C64" s="7">
        <v>1</v>
      </c>
      <c r="D64" s="67" t="s">
        <v>3</v>
      </c>
      <c r="E64" s="8">
        <v>0.3</v>
      </c>
      <c r="F64" s="2"/>
      <c r="G64" s="76">
        <v>0</v>
      </c>
      <c r="H64" s="67" t="s">
        <v>3</v>
      </c>
      <c r="I64" s="85">
        <f t="shared" si="0"/>
        <v>0</v>
      </c>
    </row>
    <row r="65" spans="1:9" x14ac:dyDescent="0.25">
      <c r="A65" s="118"/>
      <c r="B65" s="6" t="s">
        <v>48</v>
      </c>
      <c r="C65" s="7">
        <v>1</v>
      </c>
      <c r="D65" s="67" t="s">
        <v>3</v>
      </c>
      <c r="E65" s="8">
        <v>0.4</v>
      </c>
      <c r="F65" s="2"/>
      <c r="G65" s="76">
        <v>0</v>
      </c>
      <c r="H65" s="67" t="s">
        <v>3</v>
      </c>
      <c r="I65" s="85">
        <f t="shared" si="0"/>
        <v>0</v>
      </c>
    </row>
    <row r="66" spans="1:9" x14ac:dyDescent="0.25">
      <c r="A66" s="118"/>
      <c r="B66" s="6" t="s">
        <v>52</v>
      </c>
      <c r="C66" s="7">
        <v>1</v>
      </c>
      <c r="D66" s="67" t="s">
        <v>3</v>
      </c>
      <c r="E66" s="8">
        <v>0.3</v>
      </c>
      <c r="F66" s="2"/>
      <c r="G66" s="76">
        <v>0</v>
      </c>
      <c r="H66" s="67" t="s">
        <v>3</v>
      </c>
      <c r="I66" s="85">
        <f t="shared" si="0"/>
        <v>0</v>
      </c>
    </row>
    <row r="67" spans="1:9" x14ac:dyDescent="0.25">
      <c r="A67" s="118"/>
      <c r="B67" s="6" t="s">
        <v>53</v>
      </c>
      <c r="C67" s="7">
        <v>1</v>
      </c>
      <c r="D67" s="67" t="s">
        <v>3</v>
      </c>
      <c r="E67" s="8">
        <v>0.3</v>
      </c>
      <c r="F67" s="2"/>
      <c r="G67" s="76">
        <v>0</v>
      </c>
      <c r="H67" s="67" t="s">
        <v>3</v>
      </c>
      <c r="I67" s="85">
        <f t="shared" si="0"/>
        <v>0</v>
      </c>
    </row>
    <row r="68" spans="1:9" ht="15.75" thickBot="1" x14ac:dyDescent="0.3">
      <c r="A68" s="119"/>
      <c r="B68" s="19" t="s">
        <v>54</v>
      </c>
      <c r="C68" s="11">
        <v>1</v>
      </c>
      <c r="D68" s="68" t="s">
        <v>3</v>
      </c>
      <c r="E68" s="21">
        <v>0.3</v>
      </c>
      <c r="F68" s="2"/>
      <c r="G68" s="79">
        <v>0</v>
      </c>
      <c r="H68" s="68" t="s">
        <v>3</v>
      </c>
      <c r="I68" s="86">
        <f t="shared" ref="I68:I121" si="1">E68*G68</f>
        <v>0</v>
      </c>
    </row>
    <row r="69" spans="1:9" x14ac:dyDescent="0.25">
      <c r="A69" s="120" t="s">
        <v>169</v>
      </c>
      <c r="B69" s="45" t="s">
        <v>66</v>
      </c>
      <c r="C69" s="46">
        <v>1</v>
      </c>
      <c r="D69" s="52" t="s">
        <v>3</v>
      </c>
      <c r="E69" s="47">
        <v>0.7</v>
      </c>
      <c r="F69" s="2"/>
      <c r="G69" s="75">
        <v>0</v>
      </c>
      <c r="H69" s="73" t="s">
        <v>3</v>
      </c>
      <c r="I69" s="81">
        <f t="shared" si="1"/>
        <v>0</v>
      </c>
    </row>
    <row r="70" spans="1:9" x14ac:dyDescent="0.25">
      <c r="A70" s="121"/>
      <c r="B70" s="48" t="s">
        <v>67</v>
      </c>
      <c r="C70" s="71">
        <v>1</v>
      </c>
      <c r="D70" s="53" t="s">
        <v>3</v>
      </c>
      <c r="E70" s="49">
        <v>1.2</v>
      </c>
      <c r="F70" s="2"/>
      <c r="G70" s="76">
        <v>0</v>
      </c>
      <c r="H70" s="53" t="s">
        <v>3</v>
      </c>
      <c r="I70" s="82">
        <f t="shared" si="1"/>
        <v>0</v>
      </c>
    </row>
    <row r="71" spans="1:9" x14ac:dyDescent="0.25">
      <c r="A71" s="121"/>
      <c r="B71" s="48" t="s">
        <v>68</v>
      </c>
      <c r="C71" s="71">
        <v>1</v>
      </c>
      <c r="D71" s="53" t="s">
        <v>3</v>
      </c>
      <c r="E71" s="49">
        <v>0.8</v>
      </c>
      <c r="F71" s="2"/>
      <c r="G71" s="76">
        <v>0</v>
      </c>
      <c r="H71" s="53" t="s">
        <v>3</v>
      </c>
      <c r="I71" s="82">
        <f t="shared" si="1"/>
        <v>0</v>
      </c>
    </row>
    <row r="72" spans="1:9" x14ac:dyDescent="0.25">
      <c r="A72" s="121"/>
      <c r="B72" s="48" t="s">
        <v>69</v>
      </c>
      <c r="C72" s="71">
        <v>1</v>
      </c>
      <c r="D72" s="53" t="s">
        <v>3</v>
      </c>
      <c r="E72" s="49">
        <v>1.2</v>
      </c>
      <c r="F72" s="2"/>
      <c r="G72" s="76">
        <v>0</v>
      </c>
      <c r="H72" s="53" t="s">
        <v>3</v>
      </c>
      <c r="I72" s="82">
        <f t="shared" si="1"/>
        <v>0</v>
      </c>
    </row>
    <row r="73" spans="1:9" x14ac:dyDescent="0.25">
      <c r="A73" s="121"/>
      <c r="B73" s="48" t="s">
        <v>70</v>
      </c>
      <c r="C73" s="71">
        <v>1</v>
      </c>
      <c r="D73" s="53" t="s">
        <v>3</v>
      </c>
      <c r="E73" s="49">
        <v>1.3</v>
      </c>
      <c r="F73" s="2"/>
      <c r="G73" s="76">
        <v>0</v>
      </c>
      <c r="H73" s="53" t="s">
        <v>3</v>
      </c>
      <c r="I73" s="82">
        <f t="shared" si="1"/>
        <v>0</v>
      </c>
    </row>
    <row r="74" spans="1:9" x14ac:dyDescent="0.25">
      <c r="A74" s="121"/>
      <c r="B74" s="48" t="s">
        <v>71</v>
      </c>
      <c r="C74" s="71">
        <v>1</v>
      </c>
      <c r="D74" s="53" t="s">
        <v>3</v>
      </c>
      <c r="E74" s="49">
        <v>0.6</v>
      </c>
      <c r="F74" s="2"/>
      <c r="G74" s="76">
        <v>0</v>
      </c>
      <c r="H74" s="53" t="s">
        <v>3</v>
      </c>
      <c r="I74" s="82">
        <f t="shared" si="1"/>
        <v>0</v>
      </c>
    </row>
    <row r="75" spans="1:9" x14ac:dyDescent="0.25">
      <c r="A75" s="121"/>
      <c r="B75" s="48" t="s">
        <v>72</v>
      </c>
      <c r="C75" s="71">
        <v>1</v>
      </c>
      <c r="D75" s="53" t="s">
        <v>3</v>
      </c>
      <c r="E75" s="49">
        <v>1.5</v>
      </c>
      <c r="F75" s="2"/>
      <c r="G75" s="76">
        <v>0</v>
      </c>
      <c r="H75" s="53" t="s">
        <v>3</v>
      </c>
      <c r="I75" s="82">
        <f t="shared" si="1"/>
        <v>0</v>
      </c>
    </row>
    <row r="76" spans="1:9" x14ac:dyDescent="0.25">
      <c r="A76" s="121"/>
      <c r="B76" s="48" t="s">
        <v>73</v>
      </c>
      <c r="C76" s="71">
        <v>1</v>
      </c>
      <c r="D76" s="53" t="s">
        <v>3</v>
      </c>
      <c r="E76" s="49">
        <v>0.6</v>
      </c>
      <c r="F76" s="2"/>
      <c r="G76" s="76">
        <v>0</v>
      </c>
      <c r="H76" s="53" t="s">
        <v>3</v>
      </c>
      <c r="I76" s="82">
        <f t="shared" si="1"/>
        <v>0</v>
      </c>
    </row>
    <row r="77" spans="1:9" x14ac:dyDescent="0.25">
      <c r="A77" s="121"/>
      <c r="B77" s="48" t="s">
        <v>168</v>
      </c>
      <c r="C77" s="71">
        <v>1</v>
      </c>
      <c r="D77" s="53" t="s">
        <v>3</v>
      </c>
      <c r="E77" s="49">
        <v>1</v>
      </c>
      <c r="F77" s="2"/>
      <c r="G77" s="76">
        <v>0</v>
      </c>
      <c r="H77" s="53" t="s">
        <v>3</v>
      </c>
      <c r="I77" s="82">
        <f t="shared" si="1"/>
        <v>0</v>
      </c>
    </row>
    <row r="78" spans="1:9" ht="15.75" thickBot="1" x14ac:dyDescent="0.3">
      <c r="A78" s="122"/>
      <c r="B78" s="50" t="s">
        <v>74</v>
      </c>
      <c r="C78" s="72">
        <v>1</v>
      </c>
      <c r="D78" s="54" t="s">
        <v>3</v>
      </c>
      <c r="E78" s="51">
        <v>1.7</v>
      </c>
      <c r="F78" s="2"/>
      <c r="G78" s="77">
        <v>0</v>
      </c>
      <c r="H78" s="74" t="s">
        <v>3</v>
      </c>
      <c r="I78" s="83">
        <f t="shared" si="1"/>
        <v>0</v>
      </c>
    </row>
    <row r="79" spans="1:9" x14ac:dyDescent="0.25">
      <c r="A79" s="101" t="s">
        <v>170</v>
      </c>
      <c r="B79" s="13" t="s">
        <v>55</v>
      </c>
      <c r="C79" s="4">
        <v>1</v>
      </c>
      <c r="D79" s="66" t="s">
        <v>3</v>
      </c>
      <c r="E79" s="15">
        <v>0.6</v>
      </c>
      <c r="F79" s="2"/>
      <c r="G79" s="78">
        <v>0</v>
      </c>
      <c r="H79" s="66" t="s">
        <v>3</v>
      </c>
      <c r="I79" s="84">
        <f t="shared" si="1"/>
        <v>0</v>
      </c>
    </row>
    <row r="80" spans="1:9" x14ac:dyDescent="0.25">
      <c r="A80" s="102"/>
      <c r="B80" s="6" t="s">
        <v>56</v>
      </c>
      <c r="C80" s="7">
        <v>1</v>
      </c>
      <c r="D80" s="67" t="s">
        <v>3</v>
      </c>
      <c r="E80" s="8">
        <v>0.5</v>
      </c>
      <c r="F80" s="2"/>
      <c r="G80" s="76">
        <v>0</v>
      </c>
      <c r="H80" s="67" t="s">
        <v>3</v>
      </c>
      <c r="I80" s="85">
        <f t="shared" si="1"/>
        <v>0</v>
      </c>
    </row>
    <row r="81" spans="1:9" x14ac:dyDescent="0.25">
      <c r="A81" s="102"/>
      <c r="B81" s="6" t="s">
        <v>57</v>
      </c>
      <c r="C81" s="7">
        <v>1</v>
      </c>
      <c r="D81" s="67" t="s">
        <v>3</v>
      </c>
      <c r="E81" s="8">
        <v>0.4</v>
      </c>
      <c r="F81" s="2"/>
      <c r="G81" s="76">
        <v>0</v>
      </c>
      <c r="H81" s="67" t="s">
        <v>3</v>
      </c>
      <c r="I81" s="85">
        <f t="shared" si="1"/>
        <v>0</v>
      </c>
    </row>
    <row r="82" spans="1:9" x14ac:dyDescent="0.25">
      <c r="A82" s="102"/>
      <c r="B82" s="6" t="s">
        <v>58</v>
      </c>
      <c r="C82" s="7">
        <v>1</v>
      </c>
      <c r="D82" s="67" t="s">
        <v>3</v>
      </c>
      <c r="E82" s="8">
        <v>0.4</v>
      </c>
      <c r="F82" s="2"/>
      <c r="G82" s="76">
        <v>0</v>
      </c>
      <c r="H82" s="67" t="s">
        <v>3</v>
      </c>
      <c r="I82" s="85">
        <f t="shared" si="1"/>
        <v>0</v>
      </c>
    </row>
    <row r="83" spans="1:9" x14ac:dyDescent="0.25">
      <c r="A83" s="102"/>
      <c r="B83" s="6" t="s">
        <v>59</v>
      </c>
      <c r="C83" s="7">
        <v>1</v>
      </c>
      <c r="D83" s="67" t="s">
        <v>3</v>
      </c>
      <c r="E83" s="8">
        <v>0.5</v>
      </c>
      <c r="F83" s="2"/>
      <c r="G83" s="76">
        <v>0</v>
      </c>
      <c r="H83" s="67" t="s">
        <v>3</v>
      </c>
      <c r="I83" s="85">
        <f t="shared" si="1"/>
        <v>0</v>
      </c>
    </row>
    <row r="84" spans="1:9" x14ac:dyDescent="0.25">
      <c r="A84" s="102"/>
      <c r="B84" s="6" t="s">
        <v>60</v>
      </c>
      <c r="C84" s="7">
        <v>1</v>
      </c>
      <c r="D84" s="67" t="s">
        <v>3</v>
      </c>
      <c r="E84" s="8">
        <v>0.5</v>
      </c>
      <c r="F84" s="2"/>
      <c r="G84" s="76">
        <v>0</v>
      </c>
      <c r="H84" s="67" t="s">
        <v>3</v>
      </c>
      <c r="I84" s="85">
        <f t="shared" si="1"/>
        <v>0</v>
      </c>
    </row>
    <row r="85" spans="1:9" x14ac:dyDescent="0.25">
      <c r="A85" s="102"/>
      <c r="B85" s="6" t="s">
        <v>61</v>
      </c>
      <c r="C85" s="7">
        <v>1</v>
      </c>
      <c r="D85" s="67" t="s">
        <v>3</v>
      </c>
      <c r="E85" s="8">
        <v>0.4</v>
      </c>
      <c r="F85" s="2"/>
      <c r="G85" s="76">
        <v>0</v>
      </c>
      <c r="H85" s="67" t="s">
        <v>3</v>
      </c>
      <c r="I85" s="85">
        <f t="shared" si="1"/>
        <v>0</v>
      </c>
    </row>
    <row r="86" spans="1:9" x14ac:dyDescent="0.25">
      <c r="A86" s="102"/>
      <c r="B86" s="6" t="s">
        <v>62</v>
      </c>
      <c r="C86" s="7">
        <v>1</v>
      </c>
      <c r="D86" s="67" t="s">
        <v>3</v>
      </c>
      <c r="E86" s="8">
        <v>3</v>
      </c>
      <c r="F86" s="2"/>
      <c r="G86" s="76">
        <v>0</v>
      </c>
      <c r="H86" s="67" t="s">
        <v>3</v>
      </c>
      <c r="I86" s="85">
        <f t="shared" si="1"/>
        <v>0</v>
      </c>
    </row>
    <row r="87" spans="1:9" x14ac:dyDescent="0.25">
      <c r="A87" s="102"/>
      <c r="B87" s="6" t="s">
        <v>64</v>
      </c>
      <c r="C87" s="7">
        <v>1</v>
      </c>
      <c r="D87" s="67" t="s">
        <v>3</v>
      </c>
      <c r="E87" s="8">
        <v>0.6</v>
      </c>
      <c r="F87" s="2"/>
      <c r="G87" s="76">
        <v>0</v>
      </c>
      <c r="H87" s="67" t="s">
        <v>3</v>
      </c>
      <c r="I87" s="85">
        <f t="shared" si="1"/>
        <v>0</v>
      </c>
    </row>
    <row r="88" spans="1:9" x14ac:dyDescent="0.25">
      <c r="A88" s="102"/>
      <c r="B88" s="6" t="s">
        <v>63</v>
      </c>
      <c r="C88" s="7">
        <v>1</v>
      </c>
      <c r="D88" s="67" t="s">
        <v>3</v>
      </c>
      <c r="E88" s="8">
        <v>0.5</v>
      </c>
      <c r="F88" s="2"/>
      <c r="G88" s="76">
        <v>0</v>
      </c>
      <c r="H88" s="67" t="s">
        <v>3</v>
      </c>
      <c r="I88" s="85">
        <f t="shared" si="1"/>
        <v>0</v>
      </c>
    </row>
    <row r="89" spans="1:9" ht="15.75" thickBot="1" x14ac:dyDescent="0.3">
      <c r="A89" s="102"/>
      <c r="B89" s="19" t="s">
        <v>65</v>
      </c>
      <c r="C89" s="11">
        <v>1</v>
      </c>
      <c r="D89" s="68" t="s">
        <v>3</v>
      </c>
      <c r="E89" s="21">
        <v>0.3</v>
      </c>
      <c r="F89" s="2"/>
      <c r="G89" s="79">
        <v>0</v>
      </c>
      <c r="H89" s="68" t="s">
        <v>3</v>
      </c>
      <c r="I89" s="86">
        <f t="shared" si="1"/>
        <v>0</v>
      </c>
    </row>
    <row r="90" spans="1:9" x14ac:dyDescent="0.25">
      <c r="A90" s="103" t="s">
        <v>171</v>
      </c>
      <c r="B90" s="45" t="s">
        <v>85</v>
      </c>
      <c r="C90" s="46">
        <v>1</v>
      </c>
      <c r="D90" s="52" t="s">
        <v>3</v>
      </c>
      <c r="E90" s="47">
        <v>0.7</v>
      </c>
      <c r="F90" s="2"/>
      <c r="G90" s="75">
        <v>0</v>
      </c>
      <c r="H90" s="73" t="s">
        <v>3</v>
      </c>
      <c r="I90" s="81">
        <f t="shared" si="1"/>
        <v>0</v>
      </c>
    </row>
    <row r="91" spans="1:9" x14ac:dyDescent="0.25">
      <c r="A91" s="104"/>
      <c r="B91" s="48" t="s">
        <v>86</v>
      </c>
      <c r="C91" s="71">
        <v>1</v>
      </c>
      <c r="D91" s="53" t="s">
        <v>3</v>
      </c>
      <c r="E91" s="49">
        <v>1.7</v>
      </c>
      <c r="F91" s="2"/>
      <c r="G91" s="76">
        <v>0</v>
      </c>
      <c r="H91" s="53" t="s">
        <v>3</v>
      </c>
      <c r="I91" s="82">
        <f t="shared" si="1"/>
        <v>0</v>
      </c>
    </row>
    <row r="92" spans="1:9" x14ac:dyDescent="0.25">
      <c r="A92" s="104"/>
      <c r="B92" s="48" t="s">
        <v>87</v>
      </c>
      <c r="C92" s="71">
        <v>1</v>
      </c>
      <c r="D92" s="53" t="s">
        <v>3</v>
      </c>
      <c r="E92" s="49">
        <v>0.3</v>
      </c>
      <c r="F92" s="2"/>
      <c r="G92" s="76">
        <v>0</v>
      </c>
      <c r="H92" s="53" t="s">
        <v>3</v>
      </c>
      <c r="I92" s="82">
        <f t="shared" si="1"/>
        <v>0</v>
      </c>
    </row>
    <row r="93" spans="1:9" x14ac:dyDescent="0.25">
      <c r="A93" s="104"/>
      <c r="B93" s="48" t="s">
        <v>89</v>
      </c>
      <c r="C93" s="71">
        <v>1</v>
      </c>
      <c r="D93" s="53" t="s">
        <v>3</v>
      </c>
      <c r="E93" s="49">
        <v>0.5</v>
      </c>
      <c r="F93" s="2"/>
      <c r="G93" s="76">
        <v>0</v>
      </c>
      <c r="H93" s="53" t="s">
        <v>3</v>
      </c>
      <c r="I93" s="82">
        <f t="shared" si="1"/>
        <v>0</v>
      </c>
    </row>
    <row r="94" spans="1:9" x14ac:dyDescent="0.25">
      <c r="A94" s="104"/>
      <c r="B94" s="48" t="s">
        <v>88</v>
      </c>
      <c r="C94" s="71">
        <v>1</v>
      </c>
      <c r="D94" s="53" t="s">
        <v>3</v>
      </c>
      <c r="E94" s="49">
        <v>1.7</v>
      </c>
      <c r="F94" s="2"/>
      <c r="G94" s="76">
        <v>0</v>
      </c>
      <c r="H94" s="53" t="s">
        <v>3</v>
      </c>
      <c r="I94" s="82">
        <f t="shared" si="1"/>
        <v>0</v>
      </c>
    </row>
    <row r="95" spans="1:9" x14ac:dyDescent="0.25">
      <c r="A95" s="104"/>
      <c r="B95" s="48" t="s">
        <v>90</v>
      </c>
      <c r="C95" s="71">
        <v>1</v>
      </c>
      <c r="D95" s="53" t="s">
        <v>3</v>
      </c>
      <c r="E95" s="49">
        <v>0.5</v>
      </c>
      <c r="F95" s="2"/>
      <c r="G95" s="76">
        <v>0</v>
      </c>
      <c r="H95" s="53" t="s">
        <v>3</v>
      </c>
      <c r="I95" s="82">
        <f t="shared" si="1"/>
        <v>0</v>
      </c>
    </row>
    <row r="96" spans="1:9" x14ac:dyDescent="0.25">
      <c r="A96" s="104"/>
      <c r="B96" s="48" t="s">
        <v>91</v>
      </c>
      <c r="C96" s="71">
        <v>1</v>
      </c>
      <c r="D96" s="53" t="s">
        <v>3</v>
      </c>
      <c r="E96" s="49">
        <v>0.6</v>
      </c>
      <c r="F96" s="2"/>
      <c r="G96" s="76">
        <v>0</v>
      </c>
      <c r="H96" s="53" t="s">
        <v>3</v>
      </c>
      <c r="I96" s="82">
        <f t="shared" si="1"/>
        <v>0</v>
      </c>
    </row>
    <row r="97" spans="1:9" x14ac:dyDescent="0.25">
      <c r="A97" s="104"/>
      <c r="B97" s="48" t="s">
        <v>92</v>
      </c>
      <c r="C97" s="71">
        <v>1</v>
      </c>
      <c r="D97" s="53" t="s">
        <v>3</v>
      </c>
      <c r="E97" s="49">
        <v>0.3</v>
      </c>
      <c r="F97" s="2"/>
      <c r="G97" s="76">
        <v>0</v>
      </c>
      <c r="H97" s="53" t="s">
        <v>3</v>
      </c>
      <c r="I97" s="82">
        <f t="shared" si="1"/>
        <v>0</v>
      </c>
    </row>
    <row r="98" spans="1:9" x14ac:dyDescent="0.25">
      <c r="A98" s="104"/>
      <c r="B98" s="48" t="s">
        <v>93</v>
      </c>
      <c r="C98" s="71">
        <v>1</v>
      </c>
      <c r="D98" s="53" t="s">
        <v>3</v>
      </c>
      <c r="E98" s="49">
        <v>0.7</v>
      </c>
      <c r="F98" s="2"/>
      <c r="G98" s="76">
        <v>0</v>
      </c>
      <c r="H98" s="53" t="s">
        <v>3</v>
      </c>
      <c r="I98" s="82">
        <f t="shared" si="1"/>
        <v>0</v>
      </c>
    </row>
    <row r="99" spans="1:9" x14ac:dyDescent="0.25">
      <c r="A99" s="104"/>
      <c r="B99" s="48" t="s">
        <v>94</v>
      </c>
      <c r="C99" s="71">
        <v>1</v>
      </c>
      <c r="D99" s="53" t="s">
        <v>3</v>
      </c>
      <c r="E99" s="49">
        <v>0.3</v>
      </c>
      <c r="F99" s="2"/>
      <c r="G99" s="76">
        <v>0</v>
      </c>
      <c r="H99" s="53" t="s">
        <v>3</v>
      </c>
      <c r="I99" s="82">
        <f t="shared" si="1"/>
        <v>0</v>
      </c>
    </row>
    <row r="100" spans="1:9" x14ac:dyDescent="0.25">
      <c r="A100" s="104"/>
      <c r="B100" s="48" t="s">
        <v>95</v>
      </c>
      <c r="C100" s="71">
        <v>1</v>
      </c>
      <c r="D100" s="53" t="s">
        <v>3</v>
      </c>
      <c r="E100" s="49">
        <v>0.7</v>
      </c>
      <c r="F100" s="2"/>
      <c r="G100" s="76">
        <v>0</v>
      </c>
      <c r="H100" s="53" t="s">
        <v>3</v>
      </c>
      <c r="I100" s="82">
        <f t="shared" si="1"/>
        <v>0</v>
      </c>
    </row>
    <row r="101" spans="1:9" x14ac:dyDescent="0.25">
      <c r="A101" s="104"/>
      <c r="B101" s="48" t="s">
        <v>96</v>
      </c>
      <c r="C101" s="71">
        <v>1</v>
      </c>
      <c r="D101" s="53" t="s">
        <v>3</v>
      </c>
      <c r="E101" s="49">
        <v>0.5</v>
      </c>
      <c r="F101" s="2"/>
      <c r="G101" s="76">
        <v>0</v>
      </c>
      <c r="H101" s="53" t="s">
        <v>3</v>
      </c>
      <c r="I101" s="82">
        <f t="shared" si="1"/>
        <v>0</v>
      </c>
    </row>
    <row r="102" spans="1:9" x14ac:dyDescent="0.25">
      <c r="A102" s="104"/>
      <c r="B102" s="48" t="s">
        <v>97</v>
      </c>
      <c r="C102" s="71">
        <v>1</v>
      </c>
      <c r="D102" s="53" t="s">
        <v>3</v>
      </c>
      <c r="E102" s="49">
        <v>0.6</v>
      </c>
      <c r="F102" s="2"/>
      <c r="G102" s="76">
        <v>0</v>
      </c>
      <c r="H102" s="53" t="s">
        <v>3</v>
      </c>
      <c r="I102" s="82">
        <f t="shared" si="1"/>
        <v>0</v>
      </c>
    </row>
    <row r="103" spans="1:9" x14ac:dyDescent="0.25">
      <c r="A103" s="104"/>
      <c r="B103" s="48" t="s">
        <v>98</v>
      </c>
      <c r="C103" s="71">
        <v>1</v>
      </c>
      <c r="D103" s="53" t="s">
        <v>3</v>
      </c>
      <c r="E103" s="49">
        <v>1.2</v>
      </c>
      <c r="F103" s="2"/>
      <c r="G103" s="76">
        <v>0</v>
      </c>
      <c r="H103" s="53" t="s">
        <v>3</v>
      </c>
      <c r="I103" s="82">
        <f t="shared" si="1"/>
        <v>0</v>
      </c>
    </row>
    <row r="104" spans="1:9" x14ac:dyDescent="0.25">
      <c r="A104" s="104"/>
      <c r="B104" s="48" t="s">
        <v>99</v>
      </c>
      <c r="C104" s="71">
        <v>1</v>
      </c>
      <c r="D104" s="53" t="s">
        <v>3</v>
      </c>
      <c r="E104" s="49">
        <v>0.7</v>
      </c>
      <c r="F104" s="2"/>
      <c r="G104" s="76">
        <v>0</v>
      </c>
      <c r="H104" s="53" t="s">
        <v>3</v>
      </c>
      <c r="I104" s="82">
        <f t="shared" si="1"/>
        <v>0</v>
      </c>
    </row>
    <row r="105" spans="1:9" x14ac:dyDescent="0.25">
      <c r="A105" s="104"/>
      <c r="B105" s="48" t="s">
        <v>100</v>
      </c>
      <c r="C105" s="71">
        <v>1</v>
      </c>
      <c r="D105" s="53" t="s">
        <v>3</v>
      </c>
      <c r="E105" s="49">
        <v>0.2</v>
      </c>
      <c r="F105" s="2"/>
      <c r="G105" s="76">
        <v>0</v>
      </c>
      <c r="H105" s="53" t="s">
        <v>3</v>
      </c>
      <c r="I105" s="82">
        <f t="shared" si="1"/>
        <v>0</v>
      </c>
    </row>
    <row r="106" spans="1:9" x14ac:dyDescent="0.25">
      <c r="A106" s="104"/>
      <c r="B106" s="48" t="s">
        <v>101</v>
      </c>
      <c r="C106" s="71">
        <v>1</v>
      </c>
      <c r="D106" s="53" t="s">
        <v>3</v>
      </c>
      <c r="E106" s="49">
        <v>0.7</v>
      </c>
      <c r="F106" s="2"/>
      <c r="G106" s="76">
        <v>0</v>
      </c>
      <c r="H106" s="53" t="s">
        <v>3</v>
      </c>
      <c r="I106" s="82">
        <f t="shared" si="1"/>
        <v>0</v>
      </c>
    </row>
    <row r="107" spans="1:9" x14ac:dyDescent="0.25">
      <c r="A107" s="104"/>
      <c r="B107" s="48" t="s">
        <v>102</v>
      </c>
      <c r="C107" s="71">
        <v>1</v>
      </c>
      <c r="D107" s="53" t="s">
        <v>3</v>
      </c>
      <c r="E107" s="49">
        <v>1.7</v>
      </c>
      <c r="F107" s="2"/>
      <c r="G107" s="76">
        <v>0</v>
      </c>
      <c r="H107" s="53" t="s">
        <v>3</v>
      </c>
      <c r="I107" s="82">
        <f t="shared" si="1"/>
        <v>0</v>
      </c>
    </row>
    <row r="108" spans="1:9" x14ac:dyDescent="0.25">
      <c r="A108" s="104"/>
      <c r="B108" s="48" t="s">
        <v>103</v>
      </c>
      <c r="C108" s="71">
        <v>1</v>
      </c>
      <c r="D108" s="53" t="s">
        <v>3</v>
      </c>
      <c r="E108" s="49">
        <v>0.3</v>
      </c>
      <c r="F108" s="2"/>
      <c r="G108" s="76">
        <v>0</v>
      </c>
      <c r="H108" s="53" t="s">
        <v>3</v>
      </c>
      <c r="I108" s="82">
        <f t="shared" si="1"/>
        <v>0</v>
      </c>
    </row>
    <row r="109" spans="1:9" x14ac:dyDescent="0.25">
      <c r="A109" s="104"/>
      <c r="B109" s="48" t="s">
        <v>104</v>
      </c>
      <c r="C109" s="71">
        <v>1</v>
      </c>
      <c r="D109" s="53" t="s">
        <v>3</v>
      </c>
      <c r="E109" s="49">
        <v>0.4</v>
      </c>
      <c r="F109" s="2"/>
      <c r="G109" s="76">
        <v>0</v>
      </c>
      <c r="H109" s="53" t="s">
        <v>3</v>
      </c>
      <c r="I109" s="82">
        <f t="shared" si="1"/>
        <v>0</v>
      </c>
    </row>
    <row r="110" spans="1:9" x14ac:dyDescent="0.25">
      <c r="A110" s="104"/>
      <c r="B110" s="48" t="s">
        <v>105</v>
      </c>
      <c r="C110" s="71">
        <v>1</v>
      </c>
      <c r="D110" s="53" t="s">
        <v>3</v>
      </c>
      <c r="E110" s="49">
        <v>0.3</v>
      </c>
      <c r="F110" s="2"/>
      <c r="G110" s="76">
        <v>0</v>
      </c>
      <c r="H110" s="53" t="s">
        <v>3</v>
      </c>
      <c r="I110" s="82">
        <f t="shared" si="1"/>
        <v>0</v>
      </c>
    </row>
    <row r="111" spans="1:9" x14ac:dyDescent="0.25">
      <c r="A111" s="104"/>
      <c r="B111" s="48" t="s">
        <v>106</v>
      </c>
      <c r="C111" s="71">
        <v>1</v>
      </c>
      <c r="D111" s="53" t="s">
        <v>3</v>
      </c>
      <c r="E111" s="49">
        <v>1.5</v>
      </c>
      <c r="F111" s="2"/>
      <c r="G111" s="76">
        <v>0</v>
      </c>
      <c r="H111" s="53" t="s">
        <v>3</v>
      </c>
      <c r="I111" s="82">
        <f t="shared" si="1"/>
        <v>0</v>
      </c>
    </row>
    <row r="112" spans="1:9" x14ac:dyDescent="0.25">
      <c r="A112" s="104"/>
      <c r="B112" s="48" t="s">
        <v>107</v>
      </c>
      <c r="C112" s="71">
        <v>1</v>
      </c>
      <c r="D112" s="53" t="s">
        <v>3</v>
      </c>
      <c r="E112" s="49">
        <v>0.2</v>
      </c>
      <c r="F112" s="2"/>
      <c r="G112" s="76">
        <v>0</v>
      </c>
      <c r="H112" s="53" t="s">
        <v>3</v>
      </c>
      <c r="I112" s="82">
        <f t="shared" si="1"/>
        <v>0</v>
      </c>
    </row>
    <row r="113" spans="1:9" x14ac:dyDescent="0.25">
      <c r="A113" s="104"/>
      <c r="B113" s="48" t="s">
        <v>108</v>
      </c>
      <c r="C113" s="71">
        <v>1</v>
      </c>
      <c r="D113" s="53" t="s">
        <v>3</v>
      </c>
      <c r="E113" s="49">
        <v>0.9</v>
      </c>
      <c r="F113" s="2"/>
      <c r="G113" s="76">
        <v>0</v>
      </c>
      <c r="H113" s="53" t="s">
        <v>3</v>
      </c>
      <c r="I113" s="82">
        <f t="shared" si="1"/>
        <v>0</v>
      </c>
    </row>
    <row r="114" spans="1:9" x14ac:dyDescent="0.25">
      <c r="A114" s="104"/>
      <c r="B114" s="48" t="s">
        <v>109</v>
      </c>
      <c r="C114" s="71">
        <v>1</v>
      </c>
      <c r="D114" s="53" t="s">
        <v>3</v>
      </c>
      <c r="E114" s="49">
        <v>0.4</v>
      </c>
      <c r="F114" s="2"/>
      <c r="G114" s="76">
        <v>0</v>
      </c>
      <c r="H114" s="53" t="s">
        <v>3</v>
      </c>
      <c r="I114" s="82">
        <f t="shared" si="1"/>
        <v>0</v>
      </c>
    </row>
    <row r="115" spans="1:9" x14ac:dyDescent="0.25">
      <c r="A115" s="104"/>
      <c r="B115" s="48" t="s">
        <v>110</v>
      </c>
      <c r="C115" s="71">
        <v>1</v>
      </c>
      <c r="D115" s="53" t="s">
        <v>3</v>
      </c>
      <c r="E115" s="49">
        <v>0.4</v>
      </c>
      <c r="F115" s="2"/>
      <c r="G115" s="76">
        <v>0</v>
      </c>
      <c r="H115" s="53" t="s">
        <v>3</v>
      </c>
      <c r="I115" s="82">
        <f t="shared" si="1"/>
        <v>0</v>
      </c>
    </row>
    <row r="116" spans="1:9" ht="15.75" thickBot="1" x14ac:dyDescent="0.3">
      <c r="A116" s="105"/>
      <c r="B116" s="50" t="s">
        <v>111</v>
      </c>
      <c r="C116" s="72">
        <v>1</v>
      </c>
      <c r="D116" s="54" t="s">
        <v>3</v>
      </c>
      <c r="E116" s="51">
        <v>0.4</v>
      </c>
      <c r="F116" s="2"/>
      <c r="G116" s="77">
        <v>0</v>
      </c>
      <c r="H116" s="74" t="s">
        <v>3</v>
      </c>
      <c r="I116" s="83">
        <f t="shared" si="1"/>
        <v>0</v>
      </c>
    </row>
    <row r="117" spans="1:9" x14ac:dyDescent="0.25">
      <c r="A117" s="106" t="s">
        <v>174</v>
      </c>
      <c r="B117" s="13" t="s">
        <v>200</v>
      </c>
      <c r="C117" s="4">
        <v>1</v>
      </c>
      <c r="D117" s="66" t="s">
        <v>3</v>
      </c>
      <c r="E117" s="15">
        <v>1.5</v>
      </c>
      <c r="F117" s="2"/>
      <c r="G117" s="78">
        <v>0</v>
      </c>
      <c r="H117" s="66" t="s">
        <v>3</v>
      </c>
      <c r="I117" s="84">
        <f t="shared" si="1"/>
        <v>0</v>
      </c>
    </row>
    <row r="118" spans="1:9" x14ac:dyDescent="0.25">
      <c r="A118" s="107"/>
      <c r="B118" s="6" t="s">
        <v>113</v>
      </c>
      <c r="C118" s="7">
        <v>1</v>
      </c>
      <c r="D118" s="67" t="s">
        <v>187</v>
      </c>
      <c r="E118" s="8">
        <v>0.5</v>
      </c>
      <c r="F118" s="2"/>
      <c r="G118" s="76">
        <v>0</v>
      </c>
      <c r="H118" s="67" t="s">
        <v>187</v>
      </c>
      <c r="I118" s="85">
        <f t="shared" si="1"/>
        <v>0</v>
      </c>
    </row>
    <row r="119" spans="1:9" x14ac:dyDescent="0.25">
      <c r="A119" s="107"/>
      <c r="B119" s="19" t="s">
        <v>173</v>
      </c>
      <c r="C119" s="7">
        <v>1</v>
      </c>
      <c r="D119" s="67" t="s">
        <v>187</v>
      </c>
      <c r="E119" s="21">
        <v>0.7</v>
      </c>
      <c r="F119" s="2"/>
      <c r="G119" s="76">
        <v>0</v>
      </c>
      <c r="H119" s="67" t="s">
        <v>187</v>
      </c>
      <c r="I119" s="85">
        <f t="shared" si="1"/>
        <v>0</v>
      </c>
    </row>
    <row r="120" spans="1:9" x14ac:dyDescent="0.25">
      <c r="A120" s="107"/>
      <c r="B120" s="19" t="s">
        <v>172</v>
      </c>
      <c r="C120" s="7">
        <v>1</v>
      </c>
      <c r="D120" s="67" t="s">
        <v>3</v>
      </c>
      <c r="E120" s="21">
        <v>0.5</v>
      </c>
      <c r="F120" s="2"/>
      <c r="G120" s="76">
        <v>0</v>
      </c>
      <c r="H120" s="67" t="s">
        <v>3</v>
      </c>
      <c r="I120" s="85">
        <f t="shared" si="1"/>
        <v>0</v>
      </c>
    </row>
    <row r="121" spans="1:9" ht="15.75" thickBot="1" x14ac:dyDescent="0.3">
      <c r="A121" s="108"/>
      <c r="B121" s="10" t="s">
        <v>114</v>
      </c>
      <c r="C121" s="11">
        <v>1</v>
      </c>
      <c r="D121" s="68" t="s">
        <v>3</v>
      </c>
      <c r="E121" s="12">
        <v>0.6</v>
      </c>
      <c r="F121" s="2"/>
      <c r="G121" s="79">
        <v>0</v>
      </c>
      <c r="H121" s="68" t="s">
        <v>3</v>
      </c>
      <c r="I121" s="86">
        <f t="shared" si="1"/>
        <v>0</v>
      </c>
    </row>
    <row r="122" spans="1:9" ht="15.75" thickBot="1" x14ac:dyDescent="0.3">
      <c r="B122" s="2"/>
      <c r="C122" s="2"/>
      <c r="E122" s="2"/>
      <c r="F122" s="2"/>
      <c r="G122" s="2"/>
      <c r="H122" s="2"/>
      <c r="I122" s="2"/>
    </row>
    <row r="123" spans="1:9" ht="15.75" thickTop="1" x14ac:dyDescent="0.25">
      <c r="A123" s="24" t="s">
        <v>115</v>
      </c>
      <c r="B123" s="2"/>
      <c r="G123" s="2"/>
      <c r="H123" s="40" t="s">
        <v>160</v>
      </c>
      <c r="I123" s="87">
        <f>SUM(I4:I121)</f>
        <v>0</v>
      </c>
    </row>
    <row r="124" spans="1:9" x14ac:dyDescent="0.25">
      <c r="A124" s="2"/>
      <c r="B124" s="2"/>
    </row>
    <row r="125" spans="1:9" x14ac:dyDescent="0.25">
      <c r="A125" s="24" t="s">
        <v>191</v>
      </c>
      <c r="B125" s="2"/>
    </row>
    <row r="127" spans="1:9" x14ac:dyDescent="0.25">
      <c r="A127" s="24" t="s">
        <v>180</v>
      </c>
    </row>
  </sheetData>
  <sheetProtection algorithmName="SHA-512" hashValue="ibH6TzwAz3hczUFar7KnmDMhVSrrWpnivPC1Qk3U/iO+6P98sySvkRFGZ2SszUT1O2bxZ/MGSGpNxTW6//2dlQ==" saltValue="1NECTtJAHLJ3J/9OOzNatQ==" spinCount="100000" sheet="1" objects="1" scenarios="1"/>
  <protectedRanges>
    <protectedRange sqref="G4:G121" name="Menge Essen"/>
  </protectedRanges>
  <mergeCells count="9">
    <mergeCell ref="A1:E1"/>
    <mergeCell ref="A79:A89"/>
    <mergeCell ref="A90:A116"/>
    <mergeCell ref="A117:A121"/>
    <mergeCell ref="A4:A11"/>
    <mergeCell ref="A12:A22"/>
    <mergeCell ref="A23:A34"/>
    <mergeCell ref="A35:A68"/>
    <mergeCell ref="A69:A78"/>
  </mergeCells>
  <pageMargins left="0.7" right="0.7" top="0.78740157499999996" bottom="0.78740157499999996"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23947-811C-4865-8B2C-1160945D64C6}">
  <dimension ref="A1:P50"/>
  <sheetViews>
    <sheetView workbookViewId="0">
      <selection activeCell="I18" sqref="I18"/>
    </sheetView>
  </sheetViews>
  <sheetFormatPr baseColWidth="10" defaultRowHeight="15" x14ac:dyDescent="0.25"/>
  <cols>
    <col min="1" max="1" width="17.140625" customWidth="1"/>
    <col min="2" max="2" width="9" bestFit="1" customWidth="1"/>
    <col min="3" max="3" width="10.140625" bestFit="1" customWidth="1"/>
    <col min="4" max="4" width="25.140625" bestFit="1" customWidth="1"/>
    <col min="5" max="5" width="44.140625" customWidth="1"/>
    <col min="7" max="7" width="11" customWidth="1"/>
    <col min="8" max="8" width="13.85546875" customWidth="1"/>
    <col min="9" max="9" width="25.140625" bestFit="1" customWidth="1"/>
  </cols>
  <sheetData>
    <row r="1" spans="1:16" ht="25.5" x14ac:dyDescent="0.35">
      <c r="A1" s="56" t="s">
        <v>177</v>
      </c>
      <c r="B1" s="56"/>
      <c r="C1" s="56"/>
      <c r="D1" s="2"/>
      <c r="E1" s="2"/>
      <c r="F1" s="2"/>
      <c r="G1" s="56" t="s">
        <v>201</v>
      </c>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ht="15.75" x14ac:dyDescent="0.25">
      <c r="A3" s="123" t="s">
        <v>196</v>
      </c>
      <c r="B3" s="123"/>
      <c r="C3" s="123"/>
      <c r="D3" s="123"/>
      <c r="E3" s="123"/>
      <c r="F3" s="2"/>
      <c r="G3" s="2"/>
      <c r="H3" s="2"/>
      <c r="I3" s="2"/>
      <c r="J3" s="2"/>
      <c r="K3" s="2"/>
      <c r="L3" s="2"/>
      <c r="M3" s="2"/>
      <c r="N3" s="2"/>
      <c r="O3" s="2"/>
      <c r="P3" s="2"/>
    </row>
    <row r="4" spans="1:16" ht="15.75" thickBot="1" x14ac:dyDescent="0.3">
      <c r="A4" s="2"/>
      <c r="B4" s="2"/>
      <c r="C4" s="2"/>
      <c r="D4" s="2"/>
      <c r="E4" s="2"/>
      <c r="F4" s="2"/>
      <c r="G4" s="2"/>
      <c r="H4" s="2"/>
      <c r="I4" s="2"/>
      <c r="J4" s="2"/>
      <c r="K4" s="2"/>
      <c r="L4" s="2"/>
      <c r="M4" s="2"/>
      <c r="N4" s="2"/>
      <c r="O4" s="2"/>
      <c r="P4" s="2"/>
    </row>
    <row r="5" spans="1:16" ht="16.5" thickBot="1" x14ac:dyDescent="0.3">
      <c r="A5" s="16" t="s">
        <v>178</v>
      </c>
      <c r="B5" s="57" t="s">
        <v>0</v>
      </c>
      <c r="C5" s="57" t="s">
        <v>175</v>
      </c>
      <c r="D5" s="17" t="s">
        <v>188</v>
      </c>
      <c r="E5" s="18" t="s">
        <v>179</v>
      </c>
      <c r="F5" s="2"/>
      <c r="G5" s="16" t="s">
        <v>0</v>
      </c>
      <c r="H5" s="17" t="s">
        <v>175</v>
      </c>
      <c r="I5" s="18" t="s">
        <v>188</v>
      </c>
      <c r="J5" s="2"/>
      <c r="K5" s="2"/>
      <c r="L5" s="2"/>
      <c r="M5" s="2"/>
      <c r="N5" s="2"/>
      <c r="O5" s="2"/>
      <c r="P5" s="2"/>
    </row>
    <row r="6" spans="1:16" ht="29.25" x14ac:dyDescent="0.25">
      <c r="A6" s="13" t="s">
        <v>181</v>
      </c>
      <c r="B6" s="58">
        <v>1</v>
      </c>
      <c r="C6" s="63" t="s">
        <v>187</v>
      </c>
      <c r="D6" s="14">
        <v>8.4000000000000005E-2</v>
      </c>
      <c r="E6" s="62" t="s">
        <v>193</v>
      </c>
      <c r="F6" s="2"/>
      <c r="G6" s="78">
        <v>0</v>
      </c>
      <c r="H6" s="66" t="s">
        <v>187</v>
      </c>
      <c r="I6" s="5">
        <f t="shared" ref="I6:I9" si="0">D6*G6</f>
        <v>0</v>
      </c>
      <c r="J6" s="2"/>
      <c r="K6" s="2"/>
      <c r="L6" s="2"/>
      <c r="M6" s="2"/>
      <c r="N6" s="2"/>
      <c r="O6" s="2"/>
      <c r="P6" s="2"/>
    </row>
    <row r="7" spans="1:16" x14ac:dyDescent="0.25">
      <c r="A7" s="6" t="s">
        <v>182</v>
      </c>
      <c r="B7" s="59">
        <v>1</v>
      </c>
      <c r="C7" s="64" t="s">
        <v>187</v>
      </c>
      <c r="D7" s="7">
        <v>6.9000000000000006E-2</v>
      </c>
      <c r="E7" s="8" t="s">
        <v>194</v>
      </c>
      <c r="F7" s="2"/>
      <c r="G7" s="76">
        <v>0</v>
      </c>
      <c r="H7" s="67" t="s">
        <v>187</v>
      </c>
      <c r="I7" s="8">
        <f t="shared" si="0"/>
        <v>0</v>
      </c>
      <c r="J7" s="2"/>
      <c r="K7" s="2"/>
      <c r="L7" s="2"/>
      <c r="M7" s="2"/>
      <c r="N7" s="2"/>
      <c r="O7" s="2"/>
      <c r="P7" s="2"/>
    </row>
    <row r="8" spans="1:16" x14ac:dyDescent="0.25">
      <c r="A8" s="6" t="s">
        <v>183</v>
      </c>
      <c r="B8" s="59">
        <v>1</v>
      </c>
      <c r="C8" s="64" t="s">
        <v>187</v>
      </c>
      <c r="D8" s="7">
        <v>0.13900000000000001</v>
      </c>
      <c r="E8" s="8" t="s">
        <v>195</v>
      </c>
      <c r="F8" s="2"/>
      <c r="G8" s="76">
        <v>0</v>
      </c>
      <c r="H8" s="67" t="s">
        <v>187</v>
      </c>
      <c r="I8" s="8">
        <f t="shared" si="0"/>
        <v>0</v>
      </c>
      <c r="J8" s="2"/>
      <c r="K8" s="2"/>
      <c r="L8" s="2"/>
      <c r="M8" s="2"/>
      <c r="N8" s="2"/>
      <c r="O8" s="2"/>
      <c r="P8" s="2"/>
    </row>
    <row r="9" spans="1:16" ht="15.75" thickBot="1" x14ac:dyDescent="0.3">
      <c r="A9" s="10" t="s">
        <v>184</v>
      </c>
      <c r="B9" s="60">
        <v>1</v>
      </c>
      <c r="C9" s="65" t="s">
        <v>187</v>
      </c>
      <c r="D9" s="11">
        <v>0.29499999999999998</v>
      </c>
      <c r="E9" s="12"/>
      <c r="F9" s="2"/>
      <c r="G9" s="79">
        <v>0</v>
      </c>
      <c r="H9" s="68" t="s">
        <v>187</v>
      </c>
      <c r="I9" s="12">
        <f t="shared" si="0"/>
        <v>0</v>
      </c>
      <c r="J9" s="2"/>
      <c r="K9" s="2"/>
      <c r="L9" s="2"/>
      <c r="M9" s="2"/>
      <c r="N9" s="2"/>
      <c r="O9" s="2"/>
      <c r="P9" s="2"/>
    </row>
    <row r="10" spans="1:16" ht="15.75" thickBot="1" x14ac:dyDescent="0.3">
      <c r="A10" s="2"/>
      <c r="B10" s="2"/>
      <c r="C10" s="2"/>
      <c r="D10" s="2"/>
      <c r="E10" s="2"/>
      <c r="F10" s="2"/>
      <c r="G10" s="2"/>
      <c r="H10" s="2"/>
      <c r="I10" s="2"/>
      <c r="J10" s="2"/>
      <c r="K10" s="2"/>
      <c r="L10" s="2"/>
      <c r="M10" s="2"/>
      <c r="N10" s="2"/>
      <c r="O10" s="2"/>
      <c r="P10" s="2"/>
    </row>
    <row r="11" spans="1:16" ht="25.5" customHeight="1" thickTop="1" x14ac:dyDescent="0.25">
      <c r="A11" s="130" t="s">
        <v>198</v>
      </c>
      <c r="B11" s="131"/>
      <c r="C11" s="131"/>
      <c r="D11" s="131"/>
      <c r="E11" s="132"/>
      <c r="F11" s="2"/>
      <c r="G11" s="2"/>
      <c r="H11" s="40" t="s">
        <v>202</v>
      </c>
      <c r="I11" s="80">
        <f>SUM(I6:I9)</f>
        <v>0</v>
      </c>
      <c r="J11" s="2"/>
      <c r="K11" s="2"/>
      <c r="L11" s="2"/>
      <c r="M11" s="2"/>
      <c r="N11" s="2"/>
      <c r="O11" s="2"/>
      <c r="P11" s="2"/>
    </row>
    <row r="12" spans="1:16" ht="36.75" customHeight="1" thickBot="1" x14ac:dyDescent="0.3">
      <c r="A12" s="133" t="s">
        <v>197</v>
      </c>
      <c r="B12" s="134"/>
      <c r="C12" s="134"/>
      <c r="D12" s="134"/>
      <c r="E12" s="135"/>
      <c r="F12" s="2"/>
      <c r="G12" s="2"/>
      <c r="H12" s="2"/>
      <c r="I12" s="2"/>
      <c r="J12" s="2"/>
      <c r="K12" s="2"/>
      <c r="L12" s="2"/>
      <c r="M12" s="2"/>
      <c r="N12" s="2"/>
      <c r="O12" s="2"/>
      <c r="P12" s="2"/>
    </row>
    <row r="13" spans="1:16" x14ac:dyDescent="0.25">
      <c r="A13" s="69"/>
      <c r="B13" s="69"/>
      <c r="C13" s="69"/>
      <c r="D13" s="69"/>
      <c r="E13" s="69"/>
      <c r="F13" s="2"/>
      <c r="G13" s="2"/>
      <c r="H13" s="2"/>
      <c r="I13" s="2"/>
      <c r="J13" s="2"/>
      <c r="K13" s="2"/>
      <c r="L13" s="2"/>
      <c r="M13" s="2"/>
      <c r="N13" s="2"/>
      <c r="O13" s="2"/>
      <c r="P13" s="2"/>
    </row>
    <row r="14" spans="1:16" x14ac:dyDescent="0.25">
      <c r="A14" s="24" t="s">
        <v>180</v>
      </c>
      <c r="B14" s="2"/>
      <c r="C14" s="2"/>
      <c r="D14" s="2"/>
      <c r="E14" s="2"/>
      <c r="F14" s="2"/>
      <c r="G14" s="2"/>
      <c r="H14" s="2"/>
      <c r="I14" s="2"/>
      <c r="J14" s="2"/>
      <c r="K14" s="2"/>
      <c r="L14" s="2"/>
      <c r="M14" s="2"/>
      <c r="N14" s="2"/>
      <c r="O14" s="2"/>
      <c r="P14" s="2"/>
    </row>
    <row r="15" spans="1:16" x14ac:dyDescent="0.25">
      <c r="A15" s="2"/>
      <c r="B15" s="2"/>
      <c r="C15" s="2"/>
      <c r="D15" s="2"/>
      <c r="E15" s="2"/>
      <c r="F15" s="2"/>
      <c r="G15" s="2"/>
      <c r="H15" s="2"/>
      <c r="I15" s="2"/>
      <c r="J15" s="2"/>
      <c r="K15" s="2"/>
      <c r="L15" s="2"/>
      <c r="M15" s="2"/>
      <c r="N15" s="2"/>
      <c r="O15" s="2"/>
      <c r="P15" s="2"/>
    </row>
    <row r="16" spans="1:16" x14ac:dyDescent="0.25">
      <c r="A16" s="24" t="s">
        <v>190</v>
      </c>
      <c r="B16" s="2"/>
      <c r="C16" s="2"/>
      <c r="D16" s="2"/>
      <c r="E16" s="2"/>
      <c r="F16" s="2"/>
      <c r="G16" s="2"/>
      <c r="H16" s="2"/>
      <c r="I16" s="2"/>
      <c r="J16" s="2"/>
      <c r="K16" s="2"/>
      <c r="L16" s="2"/>
      <c r="M16" s="2"/>
      <c r="N16" s="2"/>
      <c r="O16" s="2"/>
      <c r="P16" s="2"/>
    </row>
    <row r="17" spans="1:16" x14ac:dyDescent="0.25">
      <c r="A17" s="2"/>
      <c r="B17" s="2"/>
      <c r="C17" s="2"/>
      <c r="D17" s="2"/>
      <c r="E17" s="2"/>
      <c r="F17" s="2"/>
      <c r="G17" s="2"/>
      <c r="H17" s="2"/>
      <c r="I17" s="2"/>
      <c r="J17" s="2"/>
      <c r="K17" s="2"/>
      <c r="L17" s="2"/>
      <c r="M17" s="2"/>
      <c r="N17" s="2"/>
      <c r="O17" s="2"/>
      <c r="P17" s="2"/>
    </row>
    <row r="18" spans="1:16" ht="15.75" x14ac:dyDescent="0.25">
      <c r="A18" s="61" t="s">
        <v>186</v>
      </c>
      <c r="B18" s="2"/>
      <c r="C18" s="2"/>
      <c r="D18" s="2"/>
      <c r="E18" s="2"/>
      <c r="F18" s="2"/>
      <c r="G18" s="2"/>
      <c r="H18" s="2"/>
      <c r="I18" s="2"/>
      <c r="J18" s="2"/>
      <c r="K18" s="2"/>
      <c r="L18" s="2"/>
      <c r="M18" s="2"/>
      <c r="N18" s="2"/>
      <c r="O18" s="2"/>
      <c r="P18" s="2"/>
    </row>
    <row r="19" spans="1:16" ht="15.75" thickBot="1" x14ac:dyDescent="0.3">
      <c r="A19" s="2"/>
      <c r="B19" s="2"/>
      <c r="C19" s="2"/>
      <c r="D19" s="2"/>
      <c r="E19" s="2"/>
      <c r="F19" s="2"/>
      <c r="G19" s="2"/>
      <c r="H19" s="2"/>
      <c r="I19" s="2"/>
      <c r="J19" s="2"/>
      <c r="K19" s="2"/>
      <c r="L19" s="2"/>
      <c r="M19" s="2"/>
      <c r="N19" s="2"/>
      <c r="O19" s="2"/>
      <c r="P19" s="2"/>
    </row>
    <row r="20" spans="1:16" x14ac:dyDescent="0.25">
      <c r="A20" s="124" t="s">
        <v>192</v>
      </c>
      <c r="B20" s="125"/>
      <c r="C20" s="125"/>
      <c r="D20" s="125"/>
      <c r="E20" s="126"/>
      <c r="F20" s="2"/>
      <c r="G20" s="2"/>
      <c r="H20" s="2"/>
      <c r="I20" s="2"/>
      <c r="J20" s="2"/>
      <c r="K20" s="2"/>
      <c r="L20" s="2"/>
      <c r="M20" s="2"/>
      <c r="N20" s="2"/>
      <c r="O20" s="2"/>
      <c r="P20" s="2"/>
    </row>
    <row r="21" spans="1:16" ht="64.5" customHeight="1" thickBot="1" x14ac:dyDescent="0.3">
      <c r="A21" s="127" t="s">
        <v>203</v>
      </c>
      <c r="B21" s="128"/>
      <c r="C21" s="128"/>
      <c r="D21" s="128"/>
      <c r="E21" s="129"/>
      <c r="F21" s="2"/>
      <c r="G21" s="2"/>
      <c r="H21" s="89"/>
      <c r="I21" s="2"/>
      <c r="J21" s="2"/>
      <c r="K21" s="2"/>
      <c r="L21" s="2"/>
      <c r="M21" s="2"/>
      <c r="N21" s="2"/>
      <c r="O21" s="2"/>
      <c r="P21" s="2"/>
    </row>
    <row r="22" spans="1:16" x14ac:dyDescent="0.25">
      <c r="E22" s="2"/>
      <c r="F22" s="2"/>
      <c r="G22" s="2"/>
      <c r="H22" s="2"/>
      <c r="I22" s="2"/>
      <c r="J22" s="2"/>
      <c r="K22" s="2"/>
      <c r="L22" s="2"/>
      <c r="M22" s="2"/>
      <c r="N22" s="2"/>
      <c r="O22" s="2"/>
      <c r="P22" s="2"/>
    </row>
    <row r="23" spans="1:16" x14ac:dyDescent="0.25">
      <c r="B23" s="2"/>
      <c r="C23" s="2"/>
      <c r="D23" s="2"/>
      <c r="E23" s="2"/>
      <c r="F23" s="2"/>
      <c r="G23" s="2"/>
      <c r="H23" s="2"/>
      <c r="I23" s="2"/>
      <c r="J23" s="2"/>
      <c r="K23" s="2"/>
      <c r="L23" s="2"/>
      <c r="M23" s="2"/>
      <c r="N23" s="2"/>
      <c r="O23" s="2"/>
      <c r="P23" s="2"/>
    </row>
    <row r="24" spans="1:16" x14ac:dyDescent="0.25">
      <c r="A24" s="24"/>
      <c r="D24" s="2"/>
      <c r="E24" s="2"/>
      <c r="F24" s="2"/>
      <c r="G24" s="2"/>
      <c r="H24" s="2"/>
      <c r="I24" s="2"/>
      <c r="J24" s="2"/>
      <c r="K24" s="2"/>
      <c r="L24" s="2"/>
      <c r="M24" s="2"/>
      <c r="N24" s="2"/>
      <c r="O24" s="2"/>
      <c r="P24" s="2"/>
    </row>
    <row r="25" spans="1:16" x14ac:dyDescent="0.25">
      <c r="B25" s="2"/>
      <c r="C25" s="2"/>
      <c r="D25" s="2"/>
      <c r="E25" s="2"/>
      <c r="F25" s="2"/>
      <c r="G25" s="2"/>
      <c r="H25" s="2"/>
      <c r="I25" s="2"/>
      <c r="J25" s="2"/>
      <c r="K25" s="2"/>
      <c r="L25" s="2"/>
      <c r="M25" s="2"/>
      <c r="N25" s="2"/>
      <c r="O25" s="2"/>
      <c r="P25" s="2"/>
    </row>
    <row r="26" spans="1:16" x14ac:dyDescent="0.25">
      <c r="A26" s="24"/>
      <c r="B26" s="2"/>
      <c r="C26" s="2"/>
      <c r="D26" s="2"/>
      <c r="E26" s="2"/>
      <c r="F26" s="2"/>
      <c r="G26" s="2"/>
      <c r="H26" s="2"/>
      <c r="I26" s="2"/>
      <c r="J26" s="2"/>
      <c r="K26" s="2"/>
      <c r="L26" s="2"/>
      <c r="M26" s="2"/>
      <c r="N26" s="2"/>
      <c r="O26" s="2"/>
      <c r="P26" s="2"/>
    </row>
    <row r="27" spans="1:16" x14ac:dyDescent="0.25">
      <c r="A27" s="24"/>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row r="31" spans="1:16" x14ac:dyDescent="0.25">
      <c r="A31" s="2"/>
      <c r="B31" s="2"/>
      <c r="C31" s="2"/>
      <c r="D31" s="2"/>
      <c r="E31" s="2"/>
      <c r="F31" s="2"/>
      <c r="G31" s="2"/>
      <c r="H31" s="2"/>
      <c r="I31" s="2"/>
      <c r="J31" s="2"/>
      <c r="K31" s="2"/>
      <c r="L31" s="2"/>
      <c r="M31" s="2"/>
      <c r="N31" s="2"/>
      <c r="O31" s="2"/>
      <c r="P31" s="2"/>
    </row>
    <row r="32" spans="1:16" x14ac:dyDescent="0.25">
      <c r="A32" s="2"/>
      <c r="B32" s="2"/>
      <c r="C32" s="2"/>
      <c r="D32" s="2"/>
      <c r="E32" s="2"/>
      <c r="F32" s="2"/>
      <c r="G32" s="2"/>
      <c r="H32" s="2"/>
      <c r="I32" s="2"/>
      <c r="J32" s="2"/>
      <c r="K32" s="2"/>
      <c r="L32" s="2"/>
      <c r="M32" s="2"/>
      <c r="N32" s="2"/>
      <c r="O32" s="2"/>
      <c r="P32" s="2"/>
    </row>
    <row r="33" spans="1:16" x14ac:dyDescent="0.25">
      <c r="A33" s="2"/>
      <c r="B33" s="2"/>
      <c r="C33" s="2"/>
      <c r="D33" s="2"/>
      <c r="E33" s="2"/>
      <c r="F33" s="2"/>
      <c r="G33" s="2"/>
      <c r="H33" s="2"/>
      <c r="I33" s="2"/>
      <c r="J33" s="2"/>
      <c r="K33" s="2"/>
      <c r="L33" s="2"/>
      <c r="M33" s="2"/>
      <c r="N33" s="2"/>
      <c r="O33" s="2"/>
      <c r="P33" s="2"/>
    </row>
    <row r="34" spans="1:16" x14ac:dyDescent="0.25">
      <c r="A34" s="2"/>
      <c r="B34" s="2"/>
      <c r="C34" s="2"/>
      <c r="D34" s="2"/>
      <c r="E34" s="2"/>
      <c r="F34" s="2"/>
      <c r="G34" s="2"/>
      <c r="H34" s="2"/>
      <c r="I34" s="2"/>
      <c r="J34" s="2"/>
      <c r="K34" s="2"/>
      <c r="L34" s="2"/>
      <c r="M34" s="2"/>
      <c r="N34" s="2"/>
      <c r="O34" s="2"/>
      <c r="P34" s="2"/>
    </row>
    <row r="35" spans="1:16" x14ac:dyDescent="0.25">
      <c r="A35" s="2"/>
      <c r="B35" s="2"/>
      <c r="C35" s="2"/>
      <c r="D35" s="2"/>
      <c r="E35" s="2"/>
      <c r="F35" s="2"/>
      <c r="G35" s="2"/>
      <c r="H35" s="2"/>
      <c r="I35" s="2"/>
      <c r="J35" s="2"/>
      <c r="K35" s="2"/>
      <c r="L35" s="2"/>
      <c r="M35" s="2"/>
      <c r="N35" s="2"/>
      <c r="O35" s="2"/>
      <c r="P35" s="2"/>
    </row>
    <row r="36" spans="1:16" x14ac:dyDescent="0.25">
      <c r="A36" s="2"/>
      <c r="B36" s="2"/>
      <c r="C36" s="2"/>
      <c r="D36" s="2"/>
      <c r="E36" s="2"/>
      <c r="F36" s="2"/>
      <c r="G36" s="2"/>
      <c r="H36" s="2"/>
      <c r="I36" s="2"/>
      <c r="J36" s="2"/>
      <c r="K36" s="2"/>
      <c r="L36" s="2"/>
      <c r="M36" s="2"/>
      <c r="N36" s="2"/>
      <c r="O36" s="2"/>
      <c r="P36" s="2"/>
    </row>
    <row r="37" spans="1:16" x14ac:dyDescent="0.25">
      <c r="A37" s="2"/>
      <c r="B37" s="2"/>
      <c r="C37" s="2"/>
      <c r="D37" s="2"/>
      <c r="E37" s="2"/>
      <c r="F37" s="2"/>
      <c r="G37" s="2"/>
      <c r="H37" s="2"/>
      <c r="I37" s="2"/>
      <c r="J37" s="2"/>
      <c r="K37" s="2"/>
      <c r="L37" s="2"/>
      <c r="M37" s="2"/>
      <c r="N37" s="2"/>
      <c r="O37" s="2"/>
      <c r="P37" s="2"/>
    </row>
    <row r="38" spans="1:16" x14ac:dyDescent="0.25">
      <c r="A38" s="2"/>
      <c r="B38" s="2"/>
      <c r="C38" s="2"/>
      <c r="D38" s="2"/>
      <c r="E38" s="2"/>
      <c r="F38" s="2"/>
      <c r="G38" s="2"/>
      <c r="H38" s="2"/>
      <c r="I38" s="2"/>
      <c r="J38" s="2"/>
      <c r="K38" s="2"/>
      <c r="L38" s="2"/>
      <c r="M38" s="2"/>
      <c r="N38" s="2"/>
      <c r="O38" s="2"/>
      <c r="P38" s="2"/>
    </row>
    <row r="39" spans="1:16" x14ac:dyDescent="0.25">
      <c r="A39" s="2"/>
      <c r="B39" s="2"/>
      <c r="C39" s="2"/>
      <c r="D39" s="2"/>
      <c r="E39" s="2"/>
      <c r="F39" s="2"/>
      <c r="G39" s="2"/>
      <c r="H39" s="2"/>
      <c r="I39" s="2"/>
      <c r="J39" s="2"/>
      <c r="K39" s="2"/>
      <c r="L39" s="2"/>
      <c r="M39" s="2"/>
      <c r="N39" s="2"/>
      <c r="O39" s="2"/>
      <c r="P39" s="2"/>
    </row>
    <row r="40" spans="1:16" x14ac:dyDescent="0.25">
      <c r="A40" s="2"/>
      <c r="B40" s="2"/>
      <c r="C40" s="2"/>
      <c r="D40" s="2"/>
      <c r="E40" s="2"/>
      <c r="F40" s="2"/>
      <c r="G40" s="2"/>
      <c r="H40" s="2"/>
      <c r="I40" s="2"/>
      <c r="J40" s="2"/>
      <c r="K40" s="2"/>
      <c r="L40" s="2"/>
      <c r="M40" s="2"/>
      <c r="N40" s="2"/>
      <c r="O40" s="2"/>
      <c r="P40" s="2"/>
    </row>
    <row r="41" spans="1:16" x14ac:dyDescent="0.25">
      <c r="A41" s="2"/>
      <c r="B41" s="2"/>
      <c r="C41" s="2"/>
      <c r="D41" s="2"/>
      <c r="E41" s="2"/>
      <c r="F41" s="2"/>
      <c r="G41" s="2"/>
      <c r="H41" s="2"/>
      <c r="I41" s="2"/>
      <c r="J41" s="2"/>
      <c r="K41" s="2"/>
      <c r="L41" s="2"/>
      <c r="M41" s="2"/>
      <c r="N41" s="2"/>
      <c r="O41" s="2"/>
      <c r="P41" s="2"/>
    </row>
    <row r="42" spans="1:16" x14ac:dyDescent="0.25">
      <c r="A42" s="2"/>
      <c r="B42" s="2"/>
      <c r="C42" s="2"/>
      <c r="D42" s="2"/>
      <c r="E42" s="2"/>
      <c r="F42" s="2"/>
      <c r="G42" s="2"/>
      <c r="H42" s="2"/>
      <c r="I42" s="2"/>
      <c r="J42" s="2"/>
      <c r="K42" s="2"/>
      <c r="L42" s="2"/>
      <c r="M42" s="2"/>
      <c r="N42" s="2"/>
      <c r="O42" s="2"/>
      <c r="P42" s="2"/>
    </row>
    <row r="43" spans="1:16" x14ac:dyDescent="0.25">
      <c r="A43" s="2"/>
      <c r="B43" s="2"/>
      <c r="C43" s="2"/>
      <c r="D43" s="2"/>
      <c r="E43" s="2"/>
      <c r="F43" s="2"/>
      <c r="G43" s="2"/>
      <c r="H43" s="2"/>
      <c r="I43" s="2"/>
      <c r="J43" s="2"/>
      <c r="K43" s="2"/>
      <c r="L43" s="2"/>
      <c r="M43" s="2"/>
      <c r="N43" s="2"/>
      <c r="O43" s="2"/>
      <c r="P43" s="2"/>
    </row>
    <row r="44" spans="1:16" x14ac:dyDescent="0.25">
      <c r="A44" s="2"/>
      <c r="B44" s="2"/>
      <c r="C44" s="2"/>
      <c r="D44" s="2"/>
      <c r="E44" s="2"/>
      <c r="F44" s="2"/>
      <c r="G44" s="2"/>
      <c r="H44" s="2"/>
      <c r="I44" s="2"/>
      <c r="J44" s="2"/>
      <c r="K44" s="2"/>
      <c r="L44" s="2"/>
      <c r="M44" s="2"/>
      <c r="N44" s="2"/>
      <c r="O44" s="2"/>
      <c r="P44" s="2"/>
    </row>
    <row r="45" spans="1:16" x14ac:dyDescent="0.25">
      <c r="A45" s="2"/>
      <c r="B45" s="2"/>
      <c r="C45" s="2"/>
      <c r="D45" s="2"/>
      <c r="E45" s="2"/>
      <c r="F45" s="2"/>
      <c r="G45" s="2"/>
      <c r="H45" s="2"/>
      <c r="I45" s="2"/>
      <c r="J45" s="2"/>
      <c r="K45" s="2"/>
      <c r="L45" s="2"/>
      <c r="M45" s="2"/>
      <c r="N45" s="2"/>
      <c r="O45" s="2"/>
      <c r="P45" s="2"/>
    </row>
    <row r="46" spans="1:16" x14ac:dyDescent="0.25">
      <c r="A46" s="2"/>
      <c r="B46" s="2"/>
      <c r="C46" s="2"/>
      <c r="D46" s="2"/>
      <c r="E46" s="2"/>
      <c r="F46" s="2"/>
      <c r="G46" s="2"/>
      <c r="H46" s="2"/>
      <c r="I46" s="2"/>
      <c r="J46" s="2"/>
      <c r="K46" s="2"/>
      <c r="L46" s="2"/>
      <c r="M46" s="2"/>
      <c r="N46" s="2"/>
      <c r="O46" s="2"/>
      <c r="P46" s="2"/>
    </row>
    <row r="47" spans="1:16" x14ac:dyDescent="0.25">
      <c r="A47" s="2"/>
      <c r="B47" s="2"/>
      <c r="C47" s="2"/>
      <c r="D47" s="2"/>
      <c r="E47" s="2"/>
      <c r="F47" s="2"/>
      <c r="G47" s="2"/>
      <c r="H47" s="2"/>
      <c r="I47" s="2"/>
      <c r="J47" s="2"/>
      <c r="K47" s="2"/>
      <c r="L47" s="2"/>
      <c r="M47" s="2"/>
      <c r="N47" s="2"/>
      <c r="O47" s="2"/>
      <c r="P47" s="2"/>
    </row>
    <row r="48" spans="1:16" x14ac:dyDescent="0.25">
      <c r="A48" s="2"/>
      <c r="B48" s="2"/>
      <c r="C48" s="2"/>
      <c r="D48" s="2"/>
      <c r="E48" s="2"/>
      <c r="F48" s="2"/>
      <c r="G48" s="2"/>
      <c r="H48" s="2"/>
      <c r="I48" s="2"/>
      <c r="J48" s="2"/>
      <c r="K48" s="2"/>
      <c r="L48" s="2"/>
      <c r="M48" s="2"/>
      <c r="N48" s="2"/>
      <c r="O48" s="2"/>
      <c r="P48" s="2"/>
    </row>
    <row r="49" spans="1:16" x14ac:dyDescent="0.25">
      <c r="A49" s="2"/>
      <c r="B49" s="2"/>
      <c r="C49" s="2"/>
      <c r="D49" s="2"/>
      <c r="E49" s="2"/>
      <c r="F49" s="2"/>
      <c r="G49" s="2"/>
      <c r="H49" s="2"/>
      <c r="I49" s="2"/>
      <c r="J49" s="2"/>
      <c r="K49" s="2"/>
      <c r="L49" s="2"/>
      <c r="M49" s="2"/>
      <c r="N49" s="2"/>
      <c r="O49" s="2"/>
      <c r="P49" s="2"/>
    </row>
    <row r="50" spans="1:16" x14ac:dyDescent="0.25">
      <c r="A50" s="2"/>
      <c r="B50" s="2"/>
      <c r="C50" s="2"/>
      <c r="D50" s="2"/>
      <c r="E50" s="2"/>
      <c r="F50" s="2"/>
      <c r="G50" s="2"/>
      <c r="H50" s="2"/>
      <c r="I50" s="2"/>
      <c r="J50" s="2"/>
      <c r="K50" s="2"/>
      <c r="L50" s="2"/>
      <c r="M50" s="2"/>
      <c r="N50" s="2"/>
      <c r="O50" s="2"/>
      <c r="P50" s="2"/>
    </row>
  </sheetData>
  <sheetProtection algorithmName="SHA-512" hashValue="9yA7W2wjUTwYU2sZosE76yRvU3fNmr5w3OV7zAyOMjLlNfeXPt7XR6Ta7+beJkxeRy1QZbigXM069CD4BcPYbA==" saltValue="UaBrDqu+DfBcTZHhtfPkGA==" spinCount="100000" sheet="1" objects="1" scenarios="1"/>
  <protectedRanges>
    <protectedRange sqref="G6:G9" name="Menge Getränke"/>
  </protectedRanges>
  <mergeCells count="5">
    <mergeCell ref="A3:E3"/>
    <mergeCell ref="A20:E20"/>
    <mergeCell ref="A21:E21"/>
    <mergeCell ref="A11:E11"/>
    <mergeCell ref="A12:E12"/>
  </mergeCells>
  <pageMargins left="0.7" right="0.7" top="0.78740157499999996" bottom="0.78740157499999996" header="0.3" footer="0.3"/>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20DD1-EBF6-4CCB-A4F9-C38AB0CEAE1A}">
  <dimension ref="K2"/>
  <sheetViews>
    <sheetView workbookViewId="0">
      <selection activeCell="K2" sqref="K2"/>
    </sheetView>
  </sheetViews>
  <sheetFormatPr baseColWidth="10" defaultRowHeight="15" x14ac:dyDescent="0.25"/>
  <sheetData>
    <row r="2" spans="11:11" x14ac:dyDescent="0.25">
      <c r="K2" t="s">
        <v>119</v>
      </c>
    </row>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CAA32-ECAC-41C8-AAF9-B3BAD98F114A}">
  <dimension ref="K2"/>
  <sheetViews>
    <sheetView workbookViewId="0">
      <selection activeCell="K2" sqref="K2"/>
    </sheetView>
  </sheetViews>
  <sheetFormatPr baseColWidth="10" defaultRowHeight="15" x14ac:dyDescent="0.25"/>
  <sheetData>
    <row r="2" spans="11:11" x14ac:dyDescent="0.25">
      <c r="K2" t="s">
        <v>119</v>
      </c>
    </row>
  </sheetData>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6F0D-E13A-4D44-B097-ADE540B35D90}">
  <dimension ref="K2"/>
  <sheetViews>
    <sheetView workbookViewId="0">
      <selection activeCell="N7" sqref="N7"/>
    </sheetView>
  </sheetViews>
  <sheetFormatPr baseColWidth="10" defaultRowHeight="15" x14ac:dyDescent="0.25"/>
  <sheetData>
    <row r="2" spans="11:11" x14ac:dyDescent="0.25">
      <c r="K2" t="s">
        <v>119</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5BC06-8B69-4DF7-B84A-8D7E185EF7E6}">
  <dimension ref="A1:A25"/>
  <sheetViews>
    <sheetView workbookViewId="0">
      <selection activeCell="D1" sqref="D1"/>
    </sheetView>
  </sheetViews>
  <sheetFormatPr baseColWidth="10" defaultRowHeight="15" x14ac:dyDescent="0.25"/>
  <sheetData>
    <row r="1" spans="1:1" ht="19.5" x14ac:dyDescent="0.25">
      <c r="A1" s="1" t="s">
        <v>120</v>
      </c>
    </row>
    <row r="25" spans="1:1" ht="19.5" x14ac:dyDescent="0.25">
      <c r="A25" s="70" t="s">
        <v>199</v>
      </c>
    </row>
  </sheetData>
  <sheetProtection algorithmName="SHA-512" hashValue="aB8KMTkDr44OIiOzjSsG5tOs4mIcUusrOrQycoL6UfUuiI6RviCK+JOyFNn43G0kz53owaRqM8TpQGE1WBIjpQ==" saltValue="nSfEEboSAfBPTBsZ55A64A==" spinCount="100000" sheet="1" objects="1" scenarios="1"/>
  <pageMargins left="0.7" right="0.7" top="0.78740157499999996" bottom="0.78740157499999996" header="0.3" footer="0.3"/>
  <pageSetup paperSize="9"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7E4ECFEA845DA48812D895D6E0CCA83" ma:contentTypeVersion="20" ma:contentTypeDescription="Ein neues Dokument erstellen." ma:contentTypeScope="" ma:versionID="f6318fa732edc9e2980ca10c7ea9a10e">
  <xsd:schema xmlns:xsd="http://www.w3.org/2001/XMLSchema" xmlns:xs="http://www.w3.org/2001/XMLSchema" xmlns:p="http://schemas.microsoft.com/office/2006/metadata/properties" xmlns:ns2="0c4d05a1-c5b6-45a6-aafd-374193ca6fbe" xmlns:ns3="b862bd97-d8da-4087-a480-5a0c117e3119" targetNamespace="http://schemas.microsoft.com/office/2006/metadata/properties" ma:root="true" ma:fieldsID="e5fa39cb3e69ace3f376bc977da0b26f" ns2:_="" ns3:_="">
    <xsd:import namespace="0c4d05a1-c5b6-45a6-aafd-374193ca6fbe"/>
    <xsd:import namespace="b862bd97-d8da-4087-a480-5a0c117e31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_Flow_SignoffStatu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4d05a1-c5b6-45a6-aafd-374193ca6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Status Unterschrift" ma:internalName="Status_x0020_Unterschrift">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4ffd9f4e-52f5-4af2-94d9-12d55bfdf5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62bd97-d8da-4087-a480-5a0c117e3119"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d03f451b-6d39-420f-87f2-3743ad60f43e}" ma:internalName="TaxCatchAll" ma:showField="CatchAllData" ma:web="b862bd97-d8da-4087-a480-5a0c117e31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0c4d05a1-c5b6-45a6-aafd-374193ca6fbe" xsi:nil="true"/>
    <lcf76f155ced4ddcb4097134ff3c332f xmlns="0c4d05a1-c5b6-45a6-aafd-374193ca6fbe">
      <Terms xmlns="http://schemas.microsoft.com/office/infopath/2007/PartnerControls"/>
    </lcf76f155ced4ddcb4097134ff3c332f>
    <TaxCatchAll xmlns="b862bd97-d8da-4087-a480-5a0c117e3119" xsi:nil="true"/>
  </documentManagement>
</p:properties>
</file>

<file path=customXml/itemProps1.xml><?xml version="1.0" encoding="utf-8"?>
<ds:datastoreItem xmlns:ds="http://schemas.openxmlformats.org/officeDocument/2006/customXml" ds:itemID="{D3D36CE6-5851-492F-B68C-4664EF54DB16}">
  <ds:schemaRefs>
    <ds:schemaRef ds:uri="http://schemas.microsoft.com/sharepoint/v3/contenttype/forms"/>
  </ds:schemaRefs>
</ds:datastoreItem>
</file>

<file path=customXml/itemProps2.xml><?xml version="1.0" encoding="utf-8"?>
<ds:datastoreItem xmlns:ds="http://schemas.openxmlformats.org/officeDocument/2006/customXml" ds:itemID="{D5B32799-91F1-41DD-8BC5-BFAA52412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4d05a1-c5b6-45a6-aafd-374193ca6fbe"/>
    <ds:schemaRef ds:uri="b862bd97-d8da-4087-a480-5a0c117e31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EE2262-8C93-4FE2-B235-CD34E06B1BE2}">
  <ds:schemaRefs>
    <ds:schemaRef ds:uri="http://schemas.microsoft.com/office/2006/metadata/properties"/>
    <ds:schemaRef ds:uri="http://schemas.microsoft.com/office/infopath/2007/PartnerControls"/>
    <ds:schemaRef ds:uri="0c4d05a1-c5b6-45a6-aafd-374193ca6fbe"/>
    <ds:schemaRef ds:uri="b862bd97-d8da-4087-a480-5a0c117e311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Fußabdruck Mobilität</vt:lpstr>
      <vt:lpstr>Fußabdruck Essen</vt:lpstr>
      <vt:lpstr>Fußabdruck Getränke</vt:lpstr>
      <vt:lpstr>Info Saisonkalender Gemüse</vt:lpstr>
      <vt:lpstr>Info Saisonkalender Salat</vt:lpstr>
      <vt:lpstr>Info Saisonkalender Obst</vt:lpstr>
      <vt:lpstr>Info Essen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alibi</dc:creator>
  <cp:lastModifiedBy>Nadine Walter (JDAV Nordrhein-Westfalen)</cp:lastModifiedBy>
  <dcterms:created xsi:type="dcterms:W3CDTF">2019-04-24T10:47:57Z</dcterms:created>
  <dcterms:modified xsi:type="dcterms:W3CDTF">2026-10-08T07:18:35Z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0x01010087E4ECFEA845DA48812D895D6E0CCA83</vt:lpwstr>
  </property>
  <property fmtid="{D5CDD505-2E9C-101B-9397-08002B2CF9AE}" pid="3" name="MediaServiceImageTags">
    <vt:lpwstr/>
  </property>
</Properties>
</file>